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jpena\Documentos\Servicios Generales CRA\CONTRATOS\PAA\PAA 2018\"/>
    </mc:Choice>
  </mc:AlternateContent>
  <bookViews>
    <workbookView xWindow="0" yWindow="0" windowWidth="24000" windowHeight="9630"/>
  </bookViews>
  <sheets>
    <sheet name="Adquisiciones  " sheetId="2" r:id="rId1"/>
    <sheet name="archivo de datos" sheetId="3" r:id="rId2"/>
  </sheets>
  <definedNames>
    <definedName name="_xlnm._FilterDatabase" localSheetId="0" hidden="1">'Adquisiciones  '!$A$4:$Q$95</definedName>
  </definedNames>
  <calcPr calcId="162913"/>
</workbook>
</file>

<file path=xl/calcChain.xml><?xml version="1.0" encoding="utf-8"?>
<calcChain xmlns="http://schemas.openxmlformats.org/spreadsheetml/2006/main">
  <c r="J33" i="2" l="1"/>
  <c r="I33" i="2"/>
  <c r="I30" i="2" l="1"/>
  <c r="I45" i="2"/>
  <c r="I51" i="2"/>
  <c r="I75" i="2"/>
  <c r="I76" i="2"/>
  <c r="I95" i="2"/>
  <c r="I81" i="2"/>
  <c r="I46" i="2" l="1"/>
  <c r="I40" i="2"/>
  <c r="I31" i="2"/>
</calcChain>
</file>

<file path=xl/sharedStrings.xml><?xml version="1.0" encoding="utf-8"?>
<sst xmlns="http://schemas.openxmlformats.org/spreadsheetml/2006/main" count="108650" uniqueCount="107874">
  <si>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</si>
  <si>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</si>
  <si>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</si>
  <si>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</si>
  <si>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</si>
  <si>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</si>
  <si>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</si>
  <si>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</si>
  <si>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</si>
  <si>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</si>
  <si>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</si>
  <si>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</si>
  <si>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</si>
  <si>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</si>
  <si>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</si>
  <si>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</si>
  <si>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</si>
  <si>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</si>
  <si>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</si>
  <si>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Meses</t>
  </si>
  <si>
    <t>10101502</t>
  </si>
  <si>
    <t>Perros</t>
  </si>
  <si>
    <t>CO-AMA</t>
  </si>
  <si>
    <t>Amazonas</t>
  </si>
  <si>
    <t>CCE-03</t>
  </si>
  <si>
    <t>Concurso de méritos con precalificación</t>
  </si>
  <si>
    <t>Años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</si>
  <si>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</si>
  <si>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</si>
  <si>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</si>
  <si>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</si>
  <si>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</si>
  <si>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</si>
  <si>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</si>
  <si>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</si>
  <si>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</si>
  <si>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</si>
  <si>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</si>
  <si>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</si>
  <si>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</si>
  <si>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</si>
  <si>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</si>
  <si>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</si>
  <si>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</si>
  <si>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</si>
  <si>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</si>
  <si>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Recursos propios</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</si>
  <si>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</si>
  <si>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</si>
  <si>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</si>
  <si>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</si>
  <si>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</si>
  <si>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</si>
  <si>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</si>
  <si>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</si>
  <si>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</si>
  <si>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</si>
  <si>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</si>
  <si>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</si>
  <si>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</si>
  <si>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</si>
  <si>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</si>
  <si>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</si>
  <si>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</si>
  <si>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</si>
  <si>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</si>
  <si>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</si>
  <si>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</si>
  <si>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</si>
  <si>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</si>
  <si>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</si>
  <si>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</si>
  <si>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</si>
  <si>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</si>
  <si>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</si>
  <si>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</si>
  <si>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</si>
  <si>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</si>
  <si>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</si>
  <si>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</si>
  <si>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</si>
  <si>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</si>
  <si>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</si>
  <si>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</si>
  <si>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</si>
  <si>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</si>
  <si>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</si>
  <si>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</si>
  <si>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</si>
  <si>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</si>
  <si>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</si>
  <si>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</si>
  <si>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</si>
  <si>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</si>
  <si>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</si>
  <si>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</si>
  <si>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</si>
  <si>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</si>
  <si>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</si>
  <si>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</si>
  <si>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</si>
  <si>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</si>
  <si>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</si>
  <si>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</si>
  <si>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</si>
  <si>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</si>
  <si>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</si>
  <si>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</si>
  <si>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</si>
  <si>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</si>
  <si>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</si>
  <si>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</si>
  <si>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</si>
  <si>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</si>
  <si>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</si>
  <si>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</si>
  <si>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</si>
  <si>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</si>
  <si>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</si>
  <si>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</si>
  <si>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</si>
  <si>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</si>
  <si>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</si>
  <si>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</si>
  <si>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</si>
  <si>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</si>
  <si>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</si>
  <si>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</si>
  <si>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</si>
  <si>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</si>
  <si>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</si>
  <si>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</si>
  <si>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</si>
  <si>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</si>
  <si>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</si>
  <si>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</si>
  <si>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</si>
  <si>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</si>
  <si>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</si>
  <si>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</si>
  <si>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</si>
  <si>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</si>
  <si>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</si>
  <si>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</si>
  <si>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</si>
  <si>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</si>
  <si>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</si>
  <si>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</si>
  <si>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</si>
  <si>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</si>
  <si>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</si>
  <si>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</si>
  <si>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</si>
  <si>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</si>
  <si>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</si>
  <si>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</si>
  <si>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</si>
  <si>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</si>
  <si>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</si>
  <si>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</si>
  <si>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</si>
  <si>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</si>
  <si>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</si>
  <si>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</si>
  <si>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</si>
  <si>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</si>
  <si>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</si>
  <si>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</si>
  <si>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</si>
  <si>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</si>
  <si>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</si>
  <si>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</si>
  <si>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</si>
  <si>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</si>
  <si>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</si>
  <si>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</si>
  <si>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</si>
  <si>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</si>
  <si>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</si>
  <si>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</si>
  <si>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</si>
  <si>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</si>
  <si>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</si>
  <si>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</si>
  <si>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</si>
  <si>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</si>
  <si>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</si>
  <si>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</si>
  <si>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</si>
  <si>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</si>
  <si>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</si>
  <si>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</si>
  <si>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</si>
  <si>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</si>
  <si>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</si>
  <si>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</si>
  <si>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</si>
  <si>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</si>
  <si>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</si>
  <si>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</si>
  <si>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</si>
  <si>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</si>
  <si>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</si>
  <si>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</si>
  <si>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</si>
  <si>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</si>
  <si>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</si>
  <si>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</si>
  <si>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</si>
  <si>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</si>
  <si>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</si>
  <si>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</si>
  <si>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</si>
  <si>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</si>
  <si>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</si>
  <si>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</si>
  <si>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</si>
  <si>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</si>
  <si>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</si>
  <si>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</si>
  <si>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</si>
  <si>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</si>
  <si>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</si>
  <si>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</si>
  <si>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</si>
  <si>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</si>
  <si>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</si>
  <si>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</si>
  <si>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</si>
  <si>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</si>
  <si>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</si>
  <si>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</si>
  <si>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</si>
  <si>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</si>
  <si>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</si>
  <si>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</si>
  <si>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</si>
  <si>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</si>
  <si>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</si>
  <si>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</si>
  <si>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</si>
  <si>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</si>
  <si>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</si>
  <si>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</si>
  <si>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</si>
  <si>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</si>
  <si>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</si>
  <si>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</si>
  <si>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</si>
  <si>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</si>
  <si>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</si>
  <si>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</si>
  <si>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</si>
  <si>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</si>
  <si>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</si>
  <si>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</si>
  <si>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</si>
  <si>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</si>
  <si>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</si>
  <si>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</si>
  <si>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</si>
  <si>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</si>
  <si>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</si>
  <si>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</si>
  <si>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</si>
  <si>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</si>
  <si>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</si>
  <si>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</si>
  <si>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</si>
  <si>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</si>
  <si>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</si>
  <si>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</si>
  <si>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</si>
  <si>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</si>
  <si>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</si>
  <si>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</si>
  <si>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</si>
  <si>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</si>
  <si>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</si>
  <si>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</si>
  <si>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</si>
  <si>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</si>
  <si>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</si>
  <si>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</si>
  <si>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</si>
  <si>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</si>
  <si>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</si>
  <si>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</si>
  <si>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</si>
  <si>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</si>
  <si>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</si>
  <si>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</si>
  <si>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</si>
  <si>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</si>
  <si>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</si>
  <si>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</si>
  <si>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</si>
  <si>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</si>
  <si>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</si>
  <si>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</si>
  <si>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</si>
  <si>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</si>
  <si>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</si>
  <si>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</si>
  <si>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</si>
  <si>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</si>
  <si>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</si>
  <si>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</si>
  <si>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</si>
  <si>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</si>
  <si>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</si>
  <si>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</si>
  <si>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</si>
  <si>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</si>
  <si>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</si>
  <si>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</si>
  <si>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</si>
  <si>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</si>
  <si>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</si>
  <si>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</si>
  <si>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</si>
  <si>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</si>
  <si>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</si>
  <si>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</si>
  <si>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</si>
  <si>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</si>
  <si>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</si>
  <si>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</si>
  <si>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</si>
  <si>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</si>
  <si>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</si>
  <si>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</si>
  <si>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</si>
  <si>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</si>
  <si>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</si>
  <si>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</si>
  <si>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</si>
  <si>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</si>
  <si>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</si>
  <si>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</si>
  <si>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</si>
  <si>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</si>
  <si>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</si>
  <si>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</si>
  <si>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</si>
  <si>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</si>
  <si>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</si>
  <si>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</si>
  <si>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</si>
  <si>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</si>
  <si>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</si>
  <si>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</si>
  <si>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</si>
  <si>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</si>
  <si>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</si>
  <si>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</si>
  <si>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</si>
  <si>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</si>
  <si>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</si>
  <si>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</si>
  <si>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</si>
  <si>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</si>
  <si>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</si>
  <si>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</si>
  <si>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</si>
  <si>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</si>
  <si>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</si>
  <si>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</si>
  <si>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</si>
  <si>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</si>
  <si>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</si>
  <si>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</si>
  <si>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</si>
  <si>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</si>
  <si>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</si>
  <si>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</si>
  <si>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</si>
  <si>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</si>
  <si>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</si>
  <si>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</si>
  <si>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</si>
  <si>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</si>
  <si>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</si>
  <si>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</si>
  <si>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</si>
  <si>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</si>
  <si>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</si>
  <si>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</si>
  <si>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</si>
  <si>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</si>
  <si>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</si>
  <si>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</si>
  <si>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</si>
  <si>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</si>
  <si>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</si>
  <si>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</si>
  <si>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</si>
  <si>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</si>
  <si>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</si>
  <si>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</si>
  <si>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</si>
  <si>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</si>
  <si>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</si>
  <si>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</si>
  <si>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</si>
  <si>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</si>
  <si>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</si>
  <si>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</si>
  <si>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</si>
  <si>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</si>
  <si>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</si>
  <si>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</si>
  <si>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</si>
  <si>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</si>
  <si>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</si>
  <si>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</si>
  <si>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</si>
  <si>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</si>
  <si>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</si>
  <si>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</si>
  <si>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</si>
  <si>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</si>
  <si>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</si>
  <si>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</si>
  <si>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</si>
  <si>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</si>
  <si>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</si>
  <si>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</si>
  <si>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</si>
  <si>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</si>
  <si>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</si>
  <si>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</si>
  <si>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</si>
  <si>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</si>
  <si>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</si>
  <si>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</si>
  <si>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</si>
  <si>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</si>
  <si>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</si>
  <si>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</si>
  <si>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</si>
  <si>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</si>
  <si>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</si>
  <si>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</si>
  <si>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</si>
  <si>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</si>
  <si>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</si>
  <si>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</si>
  <si>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</si>
  <si>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</si>
  <si>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</si>
  <si>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</si>
  <si>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</si>
  <si>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</si>
  <si>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</si>
  <si>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</si>
  <si>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</si>
  <si>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</si>
  <si>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</si>
  <si>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</si>
  <si>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</si>
  <si>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</si>
  <si>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</si>
  <si>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</si>
  <si>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</si>
  <si>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</si>
  <si>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</si>
  <si>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</si>
  <si>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</si>
  <si>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</si>
  <si>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</si>
  <si>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</si>
  <si>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</si>
  <si>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</si>
  <si>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</si>
  <si>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</si>
  <si>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</si>
  <si>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</si>
  <si>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</si>
  <si>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</si>
  <si>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</si>
  <si>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</si>
  <si>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</si>
  <si>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</si>
  <si>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</si>
  <si>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</si>
  <si>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</si>
  <si>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</si>
  <si>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</si>
  <si>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</si>
  <si>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</si>
  <si>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</si>
  <si>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</si>
  <si>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</si>
  <si>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</si>
  <si>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</si>
  <si>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</si>
  <si>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</si>
  <si>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</si>
  <si>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</si>
  <si>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</si>
  <si>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</si>
  <si>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</si>
  <si>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</si>
  <si>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</si>
  <si>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</si>
  <si>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</si>
  <si>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</si>
  <si>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</si>
  <si>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</si>
  <si>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</si>
  <si>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</si>
  <si>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</si>
  <si>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</si>
  <si>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</si>
  <si>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</si>
  <si>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</si>
  <si>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</si>
  <si>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</si>
  <si>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</si>
  <si>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</si>
  <si>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</si>
  <si>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</si>
  <si>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</si>
  <si>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</si>
  <si>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</si>
  <si>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</si>
  <si>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</si>
  <si>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</si>
  <si>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</si>
  <si>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</si>
  <si>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</si>
  <si>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</si>
  <si>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</si>
  <si>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</si>
  <si>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</si>
  <si>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</si>
  <si>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</si>
  <si>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</si>
  <si>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</si>
  <si>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</si>
  <si>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</si>
  <si>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</si>
  <si>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</si>
  <si>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</si>
  <si>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</si>
  <si>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</si>
  <si>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</si>
  <si>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</si>
  <si>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</si>
  <si>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</si>
  <si>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</si>
  <si>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</si>
  <si>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</si>
  <si>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</si>
  <si>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</si>
  <si>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</si>
  <si>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</si>
  <si>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</si>
  <si>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</si>
  <si>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</si>
  <si>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</si>
  <si>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</si>
  <si>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</si>
  <si>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</si>
  <si>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</si>
  <si>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</si>
  <si>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</si>
  <si>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</si>
  <si>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</si>
  <si>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</si>
  <si>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</si>
  <si>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</si>
  <si>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</si>
  <si>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</si>
  <si>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</si>
  <si>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</si>
  <si>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</si>
  <si>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</si>
  <si>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</si>
  <si>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</si>
  <si>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</si>
  <si>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</si>
  <si>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</si>
  <si>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</si>
  <si>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</si>
  <si>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</si>
  <si>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</si>
  <si>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</si>
  <si>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</si>
  <si>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</si>
  <si>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</si>
  <si>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</si>
  <si>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</si>
  <si>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</si>
  <si>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</si>
  <si>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</si>
  <si>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</si>
  <si>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</si>
  <si>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</si>
  <si>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</si>
  <si>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</si>
  <si>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</si>
  <si>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</si>
  <si>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</si>
  <si>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</si>
  <si>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</si>
  <si>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</si>
  <si>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</si>
  <si>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</si>
  <si>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</si>
  <si>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</si>
  <si>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</si>
  <si>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</si>
  <si>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</si>
  <si>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</si>
  <si>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</si>
  <si>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</si>
  <si>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</si>
  <si>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</si>
  <si>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</si>
  <si>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</si>
  <si>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</si>
  <si>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</si>
  <si>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</si>
  <si>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</si>
  <si>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</si>
  <si>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</si>
  <si>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</si>
  <si>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</si>
  <si>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</si>
  <si>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</si>
  <si>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</si>
  <si>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</si>
  <si>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</si>
  <si>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</si>
  <si>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</si>
  <si>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</si>
  <si>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</si>
  <si>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</si>
  <si>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</si>
  <si>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</si>
  <si>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</si>
  <si>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</si>
  <si>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</si>
  <si>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</si>
  <si>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</si>
  <si>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</si>
  <si>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</si>
  <si>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</si>
  <si>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</si>
  <si>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</si>
  <si>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</si>
  <si>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</si>
  <si>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</si>
  <si>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</si>
  <si>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</si>
  <si>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</si>
  <si>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</si>
  <si>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</si>
  <si>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</si>
  <si>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</si>
  <si>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</si>
  <si>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</si>
  <si>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</si>
  <si>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</si>
  <si>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</si>
  <si>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</si>
  <si>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</si>
  <si>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</si>
  <si>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</si>
  <si>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</si>
  <si>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</si>
  <si>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</si>
  <si>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</si>
  <si>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</si>
  <si>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</si>
  <si>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</si>
  <si>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</si>
  <si>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</si>
  <si>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</si>
  <si>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</si>
  <si>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</si>
  <si>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</si>
  <si>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</si>
  <si>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</si>
  <si>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</si>
  <si>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</si>
  <si>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</si>
  <si>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</si>
  <si>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</si>
  <si>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</si>
  <si>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</si>
  <si>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</si>
  <si>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</si>
  <si>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</si>
  <si>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</si>
  <si>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</si>
  <si>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</si>
  <si>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</si>
  <si>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</si>
  <si>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</si>
  <si>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</si>
  <si>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</si>
  <si>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</si>
  <si>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</si>
  <si>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</si>
  <si>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</si>
  <si>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</si>
  <si>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</si>
  <si>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</si>
  <si>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</si>
  <si>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</si>
  <si>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</si>
  <si>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</si>
  <si>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</si>
  <si>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</si>
  <si>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</si>
  <si>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</si>
  <si>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</si>
  <si>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</si>
  <si>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</si>
  <si>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</si>
  <si>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</si>
  <si>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</si>
  <si>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</si>
  <si>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</si>
  <si>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</si>
  <si>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</si>
  <si>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</si>
  <si>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</si>
  <si>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</si>
  <si>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</si>
  <si>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</si>
  <si>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</si>
  <si>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</si>
  <si>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</si>
  <si>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</si>
  <si>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</si>
  <si>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</si>
  <si>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</si>
  <si>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</si>
  <si>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</si>
  <si>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</si>
  <si>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</si>
  <si>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</si>
  <si>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</si>
  <si>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</si>
  <si>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</si>
  <si>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</si>
  <si>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</si>
  <si>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</si>
  <si>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</si>
  <si>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</si>
  <si>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</si>
  <si>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</si>
  <si>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</si>
  <si>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</si>
  <si>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</si>
  <si>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</si>
  <si>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</si>
  <si>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</si>
  <si>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</si>
  <si>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</si>
  <si>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</si>
  <si>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</si>
  <si>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</si>
  <si>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</si>
  <si>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</si>
  <si>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</si>
  <si>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</si>
  <si>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</si>
  <si>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</si>
  <si>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</si>
  <si>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</si>
  <si>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</si>
  <si>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</si>
  <si>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</si>
  <si>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</si>
  <si>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</si>
  <si>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</si>
  <si>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</si>
  <si>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</si>
  <si>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</si>
  <si>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</si>
  <si>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</si>
  <si>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</si>
  <si>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</si>
  <si>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</si>
  <si>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</si>
  <si>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</si>
  <si>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</si>
  <si>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</si>
  <si>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</si>
  <si>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</si>
  <si>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</si>
  <si>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</si>
  <si>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</si>
  <si>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</si>
  <si>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</si>
  <si>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</si>
  <si>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</si>
  <si>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</si>
  <si>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</si>
  <si>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</si>
  <si>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</si>
  <si>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</si>
  <si>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</si>
  <si>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</si>
  <si>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</si>
  <si>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</si>
  <si>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</si>
  <si>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</si>
  <si>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</si>
  <si>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</si>
  <si>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</si>
  <si>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</si>
  <si>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</si>
  <si>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</si>
  <si>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</si>
  <si>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</si>
  <si>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</si>
  <si>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</si>
  <si>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</si>
  <si>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</si>
  <si>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</si>
  <si>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</si>
  <si>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</si>
  <si>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</si>
  <si>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</si>
  <si>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</si>
  <si>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</si>
  <si>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</si>
  <si>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</si>
  <si>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</si>
  <si>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</si>
  <si>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</si>
  <si>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</si>
  <si>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</si>
  <si>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</si>
  <si>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</si>
  <si>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</si>
  <si>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</si>
  <si>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</si>
  <si>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</si>
  <si>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</si>
  <si>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</si>
  <si>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</si>
  <si>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</si>
  <si>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</si>
  <si>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</si>
  <si>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</si>
  <si>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</si>
  <si>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</si>
  <si>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</si>
  <si>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</si>
  <si>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</si>
  <si>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</si>
  <si>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</si>
  <si>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</si>
  <si>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</si>
  <si>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</si>
  <si>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</si>
  <si>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</si>
  <si>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</si>
  <si>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</si>
  <si>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</si>
  <si>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</si>
  <si>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</si>
  <si>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</si>
  <si>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</si>
  <si>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</si>
  <si>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</si>
  <si>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</si>
  <si>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</si>
  <si>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</si>
  <si>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</si>
  <si>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</si>
  <si>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</si>
  <si>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</si>
  <si>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</si>
  <si>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</si>
  <si>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</si>
  <si>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</si>
  <si>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</si>
  <si>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</si>
  <si>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</si>
  <si>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</si>
  <si>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</si>
  <si>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</si>
  <si>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</si>
  <si>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</si>
  <si>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</si>
  <si>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</si>
  <si>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</si>
  <si>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</si>
  <si>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</si>
  <si>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</si>
  <si>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</si>
  <si>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</si>
  <si>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</si>
  <si>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</si>
  <si>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</si>
  <si>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</si>
  <si>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</si>
  <si>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</si>
  <si>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</si>
  <si>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</si>
  <si>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</si>
  <si>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</si>
  <si>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</si>
  <si>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</si>
  <si>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</si>
  <si>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</si>
  <si>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</si>
  <si>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</si>
  <si>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</si>
  <si>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</si>
  <si>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</si>
  <si>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</si>
  <si>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</si>
  <si>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</si>
  <si>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</si>
  <si>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</si>
  <si>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</si>
  <si>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</si>
  <si>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</si>
  <si>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</si>
  <si>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</si>
  <si>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</si>
  <si>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</si>
  <si>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</si>
  <si>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</si>
  <si>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</si>
  <si>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</si>
  <si>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</si>
  <si>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</si>
  <si>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</si>
  <si>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</si>
  <si>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</si>
  <si>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</si>
  <si>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</si>
  <si>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</si>
  <si>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</si>
  <si>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</si>
  <si>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</si>
  <si>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</si>
  <si>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</si>
  <si>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</si>
  <si>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</si>
  <si>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</si>
  <si>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</si>
  <si>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</si>
  <si>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</si>
  <si>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</si>
  <si>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</si>
  <si>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</si>
  <si>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</si>
  <si>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</si>
  <si>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</si>
  <si>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</si>
  <si>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</si>
  <si>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</si>
  <si>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</si>
  <si>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</si>
  <si>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</si>
  <si>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</si>
  <si>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</si>
  <si>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</si>
  <si>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</si>
  <si>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</si>
  <si>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</si>
  <si>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</si>
  <si>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</si>
  <si>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</si>
  <si>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</si>
  <si>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</si>
  <si>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</si>
  <si>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</si>
  <si>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</si>
  <si>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</si>
  <si>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</si>
  <si>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</si>
  <si>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</si>
  <si>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</si>
  <si>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</si>
  <si>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</si>
  <si>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</si>
  <si>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</si>
  <si>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</si>
  <si>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</si>
  <si>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</si>
  <si>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</si>
  <si>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</si>
  <si>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</si>
  <si>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</si>
  <si>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</si>
  <si>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</si>
  <si>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</si>
  <si>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</si>
  <si>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</si>
  <si>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</si>
  <si>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</si>
  <si>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</si>
  <si>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</si>
  <si>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</si>
  <si>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</si>
  <si>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</si>
  <si>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</si>
  <si>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</si>
  <si>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</si>
  <si>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</si>
  <si>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</si>
  <si>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</si>
  <si>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</si>
  <si>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</si>
  <si>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</si>
  <si>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</si>
  <si>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</si>
  <si>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</si>
  <si>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</si>
  <si>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</si>
  <si>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</si>
  <si>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</si>
  <si>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</si>
  <si>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</si>
  <si>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</si>
  <si>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</si>
  <si>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</si>
  <si>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</si>
  <si>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</si>
  <si>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</si>
  <si>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</si>
  <si>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</si>
  <si>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</si>
  <si>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</si>
  <si>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</si>
  <si>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</si>
  <si>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</si>
  <si>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</si>
  <si>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</si>
  <si>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</si>
  <si>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</si>
  <si>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</si>
  <si>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</si>
  <si>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</si>
  <si>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</si>
  <si>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</si>
  <si>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</si>
  <si>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</si>
  <si>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</si>
  <si>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</si>
  <si>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</si>
  <si>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</si>
  <si>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</si>
  <si>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</si>
  <si>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</si>
  <si>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</si>
  <si>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</si>
  <si>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</si>
  <si>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</si>
  <si>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</si>
  <si>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</si>
  <si>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</si>
  <si>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</si>
  <si>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</si>
  <si>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</si>
  <si>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</si>
  <si>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</si>
  <si>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</si>
  <si>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</si>
  <si>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</si>
  <si>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</si>
  <si>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</si>
  <si>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</si>
  <si>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</si>
  <si>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</si>
  <si>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</si>
  <si>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</si>
  <si>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</si>
  <si>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</si>
  <si>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</si>
  <si>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</si>
  <si>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</si>
  <si>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</si>
  <si>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</si>
  <si>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</si>
  <si>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</si>
  <si>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</si>
  <si>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</si>
  <si>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</si>
  <si>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</si>
  <si>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</si>
  <si>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</si>
  <si>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</si>
  <si>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</si>
  <si>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</si>
  <si>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</si>
  <si>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</si>
  <si>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</si>
  <si>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</si>
  <si>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</si>
  <si>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</si>
  <si>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</si>
  <si>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</si>
  <si>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</si>
  <si>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</si>
  <si>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</si>
  <si>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</si>
  <si>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</si>
  <si>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</si>
  <si>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</si>
  <si>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</si>
  <si>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</si>
  <si>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</si>
  <si>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</si>
  <si>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</si>
  <si>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</si>
  <si>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</si>
  <si>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</si>
  <si>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</si>
  <si>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</si>
  <si>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</si>
  <si>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</si>
  <si>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</si>
  <si>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</si>
  <si>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</si>
  <si>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</si>
  <si>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</si>
  <si>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</si>
  <si>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</si>
  <si>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</si>
  <si>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</si>
  <si>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</si>
  <si>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</si>
  <si>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</si>
  <si>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</si>
  <si>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</si>
  <si>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</si>
  <si>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</si>
  <si>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</si>
  <si>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</si>
  <si>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</si>
  <si>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</si>
  <si>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</si>
  <si>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</si>
  <si>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</si>
  <si>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</si>
  <si>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</si>
  <si>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</si>
  <si>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</si>
  <si>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</si>
  <si>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</si>
  <si>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</si>
  <si>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</si>
  <si>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</si>
  <si>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</si>
  <si>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</si>
  <si>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</si>
  <si>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</si>
  <si>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</si>
  <si>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</si>
  <si>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</si>
  <si>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</si>
  <si>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</si>
  <si>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</si>
  <si>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</si>
  <si>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</si>
  <si>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</si>
  <si>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</si>
  <si>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</si>
  <si>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</si>
  <si>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</si>
  <si>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</si>
  <si>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</si>
  <si>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</si>
  <si>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</si>
  <si>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</si>
  <si>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</si>
  <si>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</si>
  <si>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</si>
  <si>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</si>
  <si>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</si>
  <si>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</si>
  <si>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</si>
  <si>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</si>
  <si>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</si>
  <si>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</si>
  <si>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</si>
  <si>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</si>
  <si>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</si>
  <si>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</si>
  <si>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</si>
  <si>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</si>
  <si>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</si>
  <si>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</si>
  <si>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</si>
  <si>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</si>
  <si>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</si>
  <si>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</si>
  <si>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</si>
  <si>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</si>
  <si>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</si>
  <si>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</si>
  <si>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</si>
  <si>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</si>
  <si>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</si>
  <si>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</si>
  <si>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</si>
  <si>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</si>
  <si>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</si>
  <si>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</si>
  <si>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</si>
  <si>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</si>
  <si>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</si>
  <si>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</si>
  <si>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</si>
  <si>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</si>
  <si>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</si>
  <si>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</si>
  <si>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</si>
  <si>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</si>
  <si>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</si>
  <si>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</si>
  <si>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</si>
  <si>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</si>
  <si>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</si>
  <si>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</si>
  <si>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</si>
  <si>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</si>
  <si>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</si>
  <si>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</si>
  <si>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</si>
  <si>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</si>
  <si>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</si>
  <si>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</si>
  <si>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</si>
  <si>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</si>
  <si>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</si>
  <si>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</si>
  <si>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</si>
  <si>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</si>
  <si>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</si>
  <si>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</si>
  <si>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</si>
  <si>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</si>
  <si>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</si>
  <si>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</si>
  <si>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</si>
  <si>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</si>
  <si>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</si>
  <si>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</si>
  <si>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</si>
  <si>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</si>
  <si>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</si>
  <si>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</si>
  <si>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</si>
  <si>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</si>
  <si>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</si>
  <si>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</si>
  <si>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</si>
  <si>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</si>
  <si>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</si>
  <si>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</si>
  <si>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</si>
  <si>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</si>
  <si>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</si>
  <si>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</si>
  <si>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</si>
  <si>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</si>
  <si>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</si>
  <si>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</si>
  <si>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</si>
  <si>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</si>
  <si>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</si>
  <si>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</si>
  <si>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</si>
  <si>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</si>
  <si>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</si>
  <si>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</si>
  <si>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</si>
  <si>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</si>
  <si>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</si>
  <si>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</si>
  <si>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</si>
  <si>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</si>
  <si>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</si>
  <si>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</si>
  <si>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</si>
  <si>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</si>
  <si>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</si>
  <si>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</si>
  <si>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</si>
  <si>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</si>
  <si>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</si>
  <si>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</si>
  <si>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</si>
  <si>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</si>
  <si>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</si>
  <si>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</si>
  <si>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</si>
  <si>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</si>
  <si>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</si>
  <si>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</si>
  <si>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</si>
  <si>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</si>
  <si>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</si>
  <si>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</si>
  <si>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</si>
  <si>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</si>
  <si>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</si>
  <si>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</si>
  <si>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</si>
  <si>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</si>
  <si>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</si>
  <si>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</si>
  <si>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</si>
  <si>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</si>
  <si>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</si>
  <si>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</si>
  <si>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</si>
  <si>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</si>
  <si>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</si>
  <si>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</si>
  <si>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</si>
  <si>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</si>
  <si>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</si>
  <si>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</si>
  <si>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</si>
  <si>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</si>
  <si>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</si>
  <si>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</si>
  <si>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</si>
  <si>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</si>
  <si>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</si>
  <si>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</si>
  <si>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</si>
  <si>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</si>
  <si>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</si>
  <si>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</si>
  <si>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</si>
  <si>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</si>
  <si>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</si>
  <si>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</si>
  <si>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</si>
  <si>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</si>
  <si>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</si>
  <si>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</si>
  <si>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</si>
  <si>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</si>
  <si>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</si>
  <si>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</si>
  <si>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</si>
  <si>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</si>
  <si>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</si>
  <si>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</si>
  <si>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</si>
  <si>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</si>
  <si>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</si>
  <si>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</si>
  <si>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</si>
  <si>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</si>
  <si>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</si>
  <si>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</si>
  <si>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</si>
  <si>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</si>
  <si>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</si>
  <si>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</si>
  <si>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</si>
  <si>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</si>
  <si>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</si>
  <si>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</si>
  <si>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</si>
  <si>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</si>
  <si>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</si>
  <si>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</si>
  <si>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</si>
  <si>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</si>
  <si>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</si>
  <si>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</si>
  <si>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</si>
  <si>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</si>
  <si>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</si>
  <si>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</si>
  <si>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</si>
  <si>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</si>
  <si>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</si>
  <si>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</si>
  <si>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</si>
  <si>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</si>
  <si>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</si>
  <si>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</si>
  <si>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</si>
  <si>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</si>
  <si>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</si>
  <si>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</si>
  <si>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</si>
  <si>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</si>
  <si>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</si>
  <si>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</si>
  <si>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</si>
  <si>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</si>
  <si>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</si>
  <si>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</si>
  <si>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</si>
  <si>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</si>
  <si>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</si>
  <si>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</si>
  <si>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</si>
  <si>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</si>
  <si>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</si>
  <si>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</si>
  <si>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</si>
  <si>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</si>
  <si>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</si>
  <si>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</si>
  <si>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</si>
  <si>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</si>
  <si>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</si>
  <si>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</si>
  <si>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</si>
  <si>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</si>
  <si>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</si>
  <si>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</si>
  <si>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</si>
  <si>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</si>
  <si>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</si>
  <si>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</si>
  <si>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</si>
  <si>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</si>
  <si>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</si>
  <si>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</si>
  <si>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</si>
  <si>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</si>
  <si>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</si>
  <si>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</si>
  <si>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</si>
  <si>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</si>
  <si>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</si>
  <si>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</si>
  <si>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</si>
  <si>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</si>
  <si>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</si>
  <si>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</si>
  <si>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</si>
  <si>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</si>
  <si>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</si>
  <si>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</si>
  <si>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</si>
  <si>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</si>
  <si>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</si>
  <si>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</si>
  <si>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</si>
  <si>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</si>
  <si>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</si>
  <si>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</si>
  <si>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</si>
  <si>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</si>
  <si>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</si>
  <si>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</si>
  <si>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</si>
  <si>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</si>
  <si>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</si>
  <si>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</si>
  <si>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</si>
  <si>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</si>
  <si>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</si>
  <si>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</si>
  <si>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</si>
  <si>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</si>
  <si>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</si>
  <si>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</si>
  <si>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</si>
  <si>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</si>
  <si>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</si>
  <si>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</si>
  <si>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</si>
  <si>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</si>
  <si>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</si>
  <si>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</si>
  <si>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</si>
  <si>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</si>
  <si>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</si>
  <si>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</si>
  <si>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</si>
  <si>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</si>
  <si>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</si>
  <si>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</si>
  <si>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</si>
  <si>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</si>
  <si>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</si>
  <si>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</si>
  <si>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</si>
  <si>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</si>
  <si>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</si>
  <si>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</si>
  <si>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</si>
  <si>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</si>
  <si>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</si>
  <si>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</si>
  <si>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</si>
  <si>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</si>
  <si>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</si>
  <si>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</si>
  <si>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</si>
  <si>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</si>
  <si>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</si>
  <si>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</si>
  <si>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</si>
  <si>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</si>
  <si>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</si>
  <si>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</si>
  <si>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</si>
  <si>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</si>
  <si>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</si>
  <si>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</si>
  <si>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</si>
  <si>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</si>
  <si>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</si>
  <si>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</si>
  <si>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</si>
  <si>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</si>
  <si>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</si>
  <si>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</si>
  <si>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</si>
  <si>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</si>
  <si>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</si>
  <si>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</si>
  <si>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</si>
  <si>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</si>
  <si>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</si>
  <si>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</si>
  <si>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</si>
  <si>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</si>
  <si>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</si>
  <si>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</si>
  <si>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</si>
  <si>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</si>
  <si>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</si>
  <si>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</si>
  <si>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</si>
  <si>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</si>
  <si>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</si>
  <si>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</si>
  <si>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</si>
  <si>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</si>
  <si>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</si>
  <si>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</si>
  <si>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</si>
  <si>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</si>
  <si>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</si>
  <si>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</si>
  <si>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</si>
  <si>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</si>
  <si>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</si>
  <si>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</si>
  <si>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</si>
  <si>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</si>
  <si>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</si>
  <si>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</si>
  <si>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</si>
  <si>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</si>
  <si>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</si>
  <si>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</si>
  <si>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</si>
  <si>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</si>
  <si>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</si>
  <si>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</si>
  <si>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</si>
  <si>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</si>
  <si>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</si>
  <si>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</si>
  <si>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</si>
  <si>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</si>
  <si>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</si>
  <si>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</si>
  <si>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</si>
  <si>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</si>
  <si>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</si>
  <si>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</si>
  <si>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</si>
  <si>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</si>
  <si>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</si>
  <si>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</si>
  <si>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</si>
  <si>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</si>
  <si>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</si>
  <si>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</si>
  <si>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</si>
  <si>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</si>
  <si>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</si>
  <si>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</si>
  <si>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</si>
  <si>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</si>
  <si>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</si>
  <si>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</si>
  <si>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</si>
  <si>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</si>
  <si>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</si>
  <si>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</si>
  <si>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</si>
  <si>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</si>
  <si>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</si>
  <si>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</si>
  <si>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</si>
  <si>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</si>
  <si>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</si>
  <si>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</si>
  <si>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</si>
  <si>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</si>
  <si>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</si>
  <si>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</si>
  <si>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</si>
  <si>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</si>
  <si>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</si>
  <si>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</si>
  <si>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</si>
  <si>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</si>
  <si>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</si>
  <si>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</si>
  <si>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</si>
  <si>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</si>
  <si>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</si>
  <si>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</si>
  <si>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</si>
  <si>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</si>
  <si>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</si>
  <si>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</si>
  <si>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</si>
  <si>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</si>
  <si>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</si>
  <si>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</si>
  <si>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</si>
  <si>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</si>
  <si>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</si>
  <si>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</si>
  <si>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</si>
  <si>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</si>
  <si>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</si>
  <si>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</si>
  <si>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</si>
  <si>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</si>
  <si>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</si>
  <si>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</si>
  <si>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</si>
  <si>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</si>
  <si>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</si>
  <si>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</si>
  <si>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</si>
  <si>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</si>
  <si>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</si>
  <si>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</si>
  <si>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</si>
  <si>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</si>
  <si>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</si>
  <si>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</si>
  <si>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</si>
  <si>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</si>
  <si>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</si>
  <si>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</si>
  <si>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</si>
  <si>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</si>
  <si>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</si>
  <si>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</si>
  <si>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</si>
  <si>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</si>
  <si>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</si>
  <si>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</si>
  <si>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</si>
  <si>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</si>
  <si>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</si>
  <si>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</si>
  <si>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</si>
  <si>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</si>
  <si>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</si>
  <si>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</si>
  <si>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</si>
  <si>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</si>
  <si>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</si>
  <si>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</si>
  <si>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</si>
  <si>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</si>
  <si>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</si>
  <si>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</si>
  <si>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</si>
  <si>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</si>
  <si>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</si>
  <si>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</si>
  <si>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</si>
  <si>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</si>
  <si>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</si>
  <si>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</si>
  <si>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</si>
  <si>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</si>
  <si>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</si>
  <si>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</si>
  <si>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</si>
  <si>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</si>
  <si>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</si>
  <si>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</si>
  <si>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</si>
  <si>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</si>
  <si>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</si>
  <si>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</si>
  <si>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</si>
  <si>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</si>
  <si>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</si>
  <si>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</si>
  <si>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</si>
  <si>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</si>
  <si>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</si>
  <si>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</si>
  <si>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</si>
  <si>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</si>
  <si>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</si>
  <si>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</si>
  <si>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</si>
  <si>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</si>
  <si>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</si>
  <si>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</si>
  <si>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</si>
  <si>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</si>
  <si>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</si>
  <si>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</si>
  <si>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</si>
  <si>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</si>
  <si>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</si>
  <si>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</si>
  <si>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</si>
  <si>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</si>
  <si>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</si>
  <si>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</si>
  <si>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</si>
  <si>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</si>
  <si>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</si>
  <si>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</si>
  <si>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</si>
  <si>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</si>
  <si>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</si>
  <si>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</si>
  <si>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</si>
  <si>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</si>
  <si>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</si>
  <si>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</si>
  <si>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</si>
  <si>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</si>
  <si>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</si>
  <si>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</si>
  <si>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</si>
  <si>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</si>
  <si>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</si>
  <si>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</si>
  <si>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</si>
  <si>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</si>
  <si>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</si>
  <si>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</si>
  <si>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</si>
  <si>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</si>
  <si>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</si>
  <si>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</si>
  <si>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</si>
  <si>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</si>
  <si>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</si>
  <si>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</si>
  <si>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</si>
  <si>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</si>
  <si>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</si>
  <si>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</si>
  <si>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</si>
  <si>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</si>
  <si>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</si>
  <si>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</si>
  <si>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</si>
  <si>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</si>
  <si>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</si>
  <si>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</si>
  <si>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</si>
  <si>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</si>
  <si>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</si>
  <si>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</si>
  <si>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</si>
  <si>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</si>
  <si>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</si>
  <si>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</si>
  <si>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</si>
  <si>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</si>
  <si>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</si>
  <si>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</si>
  <si>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</si>
  <si>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</si>
  <si>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</si>
  <si>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</si>
  <si>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</si>
  <si>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</si>
  <si>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</si>
  <si>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</si>
  <si>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</si>
  <si>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</si>
  <si>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</si>
  <si>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</si>
  <si>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</si>
  <si>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</si>
  <si>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</si>
  <si>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</si>
  <si>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</si>
  <si>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</si>
  <si>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</si>
  <si>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</si>
  <si>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</si>
  <si>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</si>
  <si>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</si>
  <si>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</si>
  <si>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</si>
  <si>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</si>
  <si>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</si>
  <si>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</si>
  <si>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</si>
  <si>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</si>
  <si>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</si>
  <si>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</si>
  <si>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</si>
  <si>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</si>
  <si>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</si>
  <si>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</si>
  <si>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</si>
  <si>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</si>
  <si>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</si>
  <si>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</si>
  <si>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</si>
  <si>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</si>
  <si>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</si>
  <si>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</si>
  <si>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</si>
  <si>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</si>
  <si>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</si>
  <si>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</si>
  <si>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</si>
  <si>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</si>
  <si>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</si>
  <si>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</si>
  <si>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</si>
  <si>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</si>
  <si>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</si>
  <si>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</si>
  <si>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</si>
  <si>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</si>
  <si>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</si>
  <si>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</si>
  <si>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</si>
  <si>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</si>
  <si>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</si>
  <si>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</si>
  <si>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</si>
  <si>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</si>
  <si>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</si>
  <si>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</si>
  <si>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</si>
  <si>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</si>
  <si>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</si>
  <si>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</si>
  <si>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</si>
  <si>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</si>
  <si>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</si>
  <si>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</si>
  <si>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</si>
  <si>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</si>
  <si>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</si>
  <si>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</si>
  <si>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</si>
  <si>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</si>
  <si>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</si>
  <si>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</si>
  <si>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</si>
  <si>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</si>
  <si>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</si>
  <si>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</si>
  <si>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</si>
  <si>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</si>
  <si>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</si>
  <si>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</si>
  <si>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</si>
  <si>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</si>
  <si>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</si>
  <si>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</si>
  <si>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</si>
  <si>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</si>
  <si>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</si>
  <si>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</si>
  <si>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</si>
  <si>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</si>
  <si>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</si>
  <si>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</si>
  <si>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</si>
  <si>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</si>
  <si>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</si>
  <si>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</si>
  <si>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</si>
  <si>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</si>
  <si>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</si>
  <si>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</si>
  <si>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</si>
  <si>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</si>
  <si>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</si>
  <si>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</si>
  <si>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</si>
  <si>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</si>
  <si>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</si>
  <si>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</si>
  <si>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</si>
  <si>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</si>
  <si>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</si>
  <si>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</si>
  <si>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</si>
  <si>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</si>
  <si>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</si>
  <si>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</si>
  <si>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</si>
  <si>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</si>
  <si>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</si>
  <si>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</si>
  <si>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</si>
  <si>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</si>
  <si>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</si>
  <si>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</si>
  <si>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</si>
  <si>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</si>
  <si>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</si>
  <si>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</si>
  <si>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</si>
  <si>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</si>
  <si>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</si>
  <si>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</si>
  <si>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</si>
  <si>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</si>
  <si>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</si>
  <si>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</si>
  <si>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</si>
  <si>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</si>
  <si>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</si>
  <si>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</si>
  <si>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</si>
  <si>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</si>
  <si>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</si>
  <si>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</si>
  <si>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</si>
  <si>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</si>
  <si>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</si>
  <si>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</si>
  <si>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</si>
  <si>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</si>
  <si>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</si>
  <si>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</si>
  <si>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</si>
  <si>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</si>
  <si>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</si>
  <si>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</si>
  <si>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</si>
  <si>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</si>
  <si>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</si>
  <si>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</si>
  <si>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</si>
  <si>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</si>
  <si>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</si>
  <si>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</si>
  <si>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</si>
  <si>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</si>
  <si>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</si>
  <si>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</si>
  <si>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</si>
  <si>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</si>
  <si>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</si>
  <si>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</si>
  <si>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</si>
  <si>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</si>
  <si>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</si>
  <si>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</si>
  <si>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</si>
  <si>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</si>
  <si>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</si>
  <si>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</si>
  <si>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</si>
  <si>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</si>
  <si>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</si>
  <si>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</si>
  <si>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</si>
  <si>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</si>
  <si>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</si>
  <si>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</si>
  <si>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</si>
  <si>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</si>
  <si>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</si>
  <si>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</si>
  <si>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</si>
  <si>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</si>
  <si>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</si>
  <si>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</si>
  <si>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</si>
  <si>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</si>
  <si>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</si>
  <si>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</si>
  <si>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</si>
  <si>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</si>
  <si>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</si>
  <si>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</si>
  <si>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</si>
  <si>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</si>
  <si>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</si>
  <si>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</si>
  <si>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</si>
  <si>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</si>
  <si>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</si>
  <si>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</si>
  <si>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</si>
  <si>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</si>
  <si>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</si>
  <si>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</si>
  <si>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</si>
  <si>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</si>
  <si>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</si>
  <si>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</si>
  <si>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</si>
  <si>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</si>
  <si>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</si>
  <si>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</si>
  <si>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</si>
  <si>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</si>
  <si>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</si>
  <si>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</si>
  <si>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</si>
  <si>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</si>
  <si>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</si>
  <si>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</si>
  <si>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</si>
  <si>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</si>
  <si>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</si>
  <si>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</si>
  <si>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</si>
  <si>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</si>
  <si>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</si>
  <si>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</si>
  <si>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</si>
  <si>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</si>
  <si>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</si>
  <si>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</si>
  <si>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</si>
  <si>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</si>
  <si>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</si>
  <si>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</si>
  <si>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</si>
  <si>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</si>
  <si>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</si>
  <si>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</si>
  <si>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</si>
  <si>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</si>
  <si>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</si>
  <si>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</si>
  <si>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</si>
  <si>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</si>
  <si>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</si>
  <si>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</si>
  <si>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</si>
  <si>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</si>
  <si>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</si>
  <si>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</si>
  <si>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</si>
  <si>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</si>
  <si>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</si>
  <si>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</si>
  <si>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</si>
  <si>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</si>
  <si>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</si>
  <si>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</si>
  <si>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</si>
  <si>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</si>
  <si>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</si>
  <si>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</si>
  <si>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</si>
  <si>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</si>
  <si>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</si>
  <si>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</si>
  <si>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</si>
  <si>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</si>
  <si>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</si>
  <si>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</si>
  <si>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</si>
  <si>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</si>
  <si>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</si>
  <si>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</si>
  <si>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</si>
  <si>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</si>
  <si>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</si>
  <si>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</si>
  <si>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</si>
  <si>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</si>
  <si>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</si>
  <si>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</si>
  <si>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</si>
  <si>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</si>
  <si>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</si>
  <si>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</si>
  <si>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</si>
  <si>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</si>
  <si>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</si>
  <si>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</si>
  <si>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</si>
  <si>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</si>
  <si>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</si>
  <si>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</si>
  <si>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</si>
  <si>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</si>
  <si>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</si>
  <si>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</si>
  <si>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</si>
  <si>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</si>
  <si>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</si>
  <si>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</si>
  <si>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</si>
  <si>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</si>
  <si>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</si>
  <si>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</si>
  <si>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</si>
  <si>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</si>
  <si>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</si>
  <si>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</si>
  <si>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</si>
  <si>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</si>
  <si>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</si>
  <si>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</si>
  <si>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</si>
  <si>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</si>
  <si>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</si>
  <si>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</si>
  <si>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</si>
  <si>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</si>
  <si>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</si>
  <si>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</si>
  <si>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</si>
  <si>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</si>
  <si>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</si>
  <si>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</si>
  <si>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</si>
  <si>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</si>
  <si>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</si>
  <si>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</si>
  <si>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</si>
  <si>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</si>
  <si>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</si>
  <si>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</si>
  <si>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</si>
  <si>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</si>
  <si>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</si>
  <si>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</si>
  <si>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</si>
  <si>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</si>
  <si>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</si>
  <si>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</si>
  <si>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</si>
  <si>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</si>
  <si>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</si>
  <si>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</si>
  <si>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</si>
  <si>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</si>
  <si>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</si>
  <si>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</si>
  <si>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</si>
  <si>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</si>
  <si>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</si>
  <si>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</si>
  <si>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</si>
  <si>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</si>
  <si>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</si>
  <si>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</si>
  <si>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</si>
  <si>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</si>
  <si>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</si>
  <si>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</si>
  <si>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</si>
  <si>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</si>
  <si>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</si>
  <si>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</si>
  <si>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</si>
  <si>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</si>
  <si>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</si>
  <si>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</si>
  <si>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</si>
  <si>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</si>
  <si>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</si>
  <si>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</si>
  <si>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</si>
  <si>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</si>
  <si>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</si>
  <si>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</si>
  <si>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</si>
  <si>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</si>
  <si>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</si>
  <si>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</si>
  <si>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</si>
  <si>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</si>
  <si>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</si>
  <si>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</si>
  <si>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</si>
  <si>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</si>
  <si>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</si>
  <si>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</si>
  <si>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</si>
  <si>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</si>
  <si>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</si>
  <si>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</si>
  <si>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</si>
  <si>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</si>
  <si>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</si>
  <si>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</si>
  <si>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</si>
  <si>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</si>
  <si>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</si>
  <si>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</si>
  <si>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</si>
  <si>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</si>
  <si>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</si>
  <si>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</si>
  <si>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</si>
  <si>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</si>
  <si>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</si>
  <si>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</si>
  <si>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</si>
  <si>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</si>
  <si>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</si>
  <si>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</si>
  <si>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</si>
  <si>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</si>
  <si>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</si>
  <si>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</si>
  <si>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</si>
  <si>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</si>
  <si>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</si>
  <si>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</si>
  <si>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</si>
  <si>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</si>
  <si>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</si>
  <si>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</si>
  <si>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</si>
  <si>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</si>
  <si>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</si>
  <si>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</si>
  <si>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</si>
  <si>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</si>
  <si>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</si>
  <si>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</si>
  <si>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</si>
  <si>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</si>
  <si>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</si>
  <si>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</si>
  <si>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</si>
  <si>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</si>
  <si>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</si>
  <si>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</si>
  <si>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</si>
  <si>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</si>
  <si>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</si>
  <si>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</si>
  <si>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</si>
  <si>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</si>
  <si>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</si>
  <si>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</si>
  <si>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</si>
  <si>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</si>
  <si>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</si>
  <si>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</si>
  <si>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</si>
  <si>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</si>
  <si>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</si>
  <si>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</si>
  <si>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</si>
  <si>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</si>
  <si>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</si>
  <si>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</si>
  <si>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</si>
  <si>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</si>
  <si>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</si>
  <si>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</si>
  <si>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</si>
  <si>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</si>
  <si>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</si>
  <si>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</si>
  <si>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</si>
  <si>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</si>
  <si>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</si>
  <si>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</si>
  <si>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</si>
  <si>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</si>
  <si>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</si>
  <si>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</si>
  <si>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</si>
  <si>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</si>
  <si>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</si>
  <si>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</si>
  <si>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</si>
  <si>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</si>
  <si>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</si>
  <si>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</si>
  <si>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</si>
  <si>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</si>
  <si>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</si>
  <si>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</si>
  <si>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</si>
  <si>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</si>
  <si>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</si>
  <si>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</si>
  <si>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</si>
  <si>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</si>
  <si>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</si>
  <si>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</si>
  <si>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</si>
  <si>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</si>
  <si>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</si>
  <si>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</si>
  <si>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</si>
  <si>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</si>
  <si>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</si>
  <si>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</si>
  <si>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</si>
  <si>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</si>
  <si>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</si>
  <si>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</si>
  <si>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</si>
  <si>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</si>
  <si>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</si>
  <si>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</si>
  <si>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</si>
  <si>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</si>
  <si>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</si>
  <si>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</si>
  <si>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</si>
  <si>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</si>
  <si>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</si>
  <si>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</si>
  <si>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</si>
  <si>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</si>
  <si>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</si>
  <si>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</si>
  <si>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</si>
  <si>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</si>
  <si>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</si>
  <si>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</si>
  <si>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</si>
  <si>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</si>
  <si>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</si>
  <si>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</si>
  <si>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</si>
  <si>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</si>
  <si>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</si>
  <si>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</si>
  <si>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</si>
  <si>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</si>
  <si>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</si>
  <si>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</si>
  <si>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</si>
  <si>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</si>
  <si>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</si>
  <si>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</si>
  <si>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</si>
  <si>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</si>
  <si>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</si>
  <si>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</si>
  <si>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</si>
  <si>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</si>
  <si>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</si>
  <si>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</si>
  <si>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</si>
  <si>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</si>
  <si>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</si>
  <si>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</si>
  <si>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</si>
  <si>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</si>
  <si>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</si>
  <si>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</si>
  <si>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</si>
  <si>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</si>
  <si>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</si>
  <si>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</si>
  <si>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</si>
  <si>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</si>
  <si>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</si>
  <si>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</si>
  <si>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</si>
  <si>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</si>
  <si>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</si>
  <si>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</si>
  <si>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</si>
  <si>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</si>
  <si>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</si>
  <si>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</si>
  <si>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</si>
  <si>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</si>
  <si>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</si>
  <si>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</si>
  <si>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</si>
  <si>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</si>
  <si>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</si>
  <si>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</si>
  <si>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</si>
  <si>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</si>
  <si>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</si>
  <si>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</si>
  <si>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</si>
  <si>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</si>
  <si>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</si>
  <si>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</si>
  <si>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</si>
  <si>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</si>
  <si>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</si>
  <si>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</si>
  <si>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</si>
  <si>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</si>
  <si>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</si>
  <si>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</si>
  <si>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</si>
  <si>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</si>
  <si>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</si>
  <si>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</si>
  <si>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</si>
  <si>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</si>
  <si>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</si>
  <si>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</si>
  <si>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</si>
  <si>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</si>
  <si>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</si>
  <si>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</si>
  <si>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</si>
  <si>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</si>
  <si>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</si>
  <si>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</si>
  <si>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</si>
  <si>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</si>
  <si>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</si>
  <si>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</si>
  <si>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</si>
  <si>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</si>
  <si>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</si>
  <si>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</si>
  <si>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</si>
  <si>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</si>
  <si>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</si>
  <si>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</si>
  <si>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</si>
  <si>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</si>
  <si>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</si>
  <si>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</si>
  <si>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</si>
  <si>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</si>
  <si>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</si>
  <si>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</si>
  <si>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</si>
  <si>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</si>
  <si>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</si>
  <si>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</si>
  <si>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</si>
  <si>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</si>
  <si>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</si>
  <si>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</si>
  <si>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</si>
  <si>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</si>
  <si>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</si>
  <si>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</si>
  <si>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</si>
  <si>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</si>
  <si>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</si>
  <si>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</si>
  <si>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</si>
  <si>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</si>
  <si>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</si>
  <si>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</si>
  <si>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</si>
  <si>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</si>
  <si>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</si>
  <si>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</si>
  <si>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</si>
  <si>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</si>
  <si>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</si>
  <si>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</si>
  <si>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</si>
  <si>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</si>
  <si>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</si>
  <si>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</si>
  <si>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</si>
  <si>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</si>
  <si>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</si>
  <si>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</si>
  <si>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</si>
  <si>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</si>
  <si>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</si>
  <si>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</si>
  <si>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</si>
  <si>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</si>
  <si>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</si>
  <si>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</si>
  <si>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</si>
  <si>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</si>
  <si>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</si>
  <si>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</si>
  <si>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</si>
  <si>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</si>
  <si>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</si>
  <si>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</si>
  <si>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</si>
  <si>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</si>
  <si>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</si>
  <si>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</si>
  <si>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</si>
  <si>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</si>
  <si>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</si>
  <si>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</si>
  <si>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</si>
  <si>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</si>
  <si>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</si>
  <si>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</si>
  <si>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</si>
  <si>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</si>
  <si>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</si>
  <si>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</si>
  <si>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</si>
  <si>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</si>
  <si>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</si>
  <si>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</si>
  <si>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</si>
  <si>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</si>
  <si>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</si>
  <si>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</si>
  <si>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</si>
  <si>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</si>
  <si>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</si>
  <si>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</si>
  <si>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</si>
  <si>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</si>
  <si>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</si>
  <si>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</si>
  <si>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</si>
  <si>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</si>
  <si>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</si>
  <si>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</si>
  <si>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</si>
  <si>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</si>
  <si>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</si>
  <si>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</si>
  <si>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</si>
  <si>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</si>
  <si>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</si>
  <si>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</si>
  <si>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</si>
  <si>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</si>
  <si>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</si>
  <si>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</si>
  <si>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</si>
  <si>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</si>
  <si>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</si>
  <si>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</si>
  <si>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</si>
  <si>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</si>
  <si>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</si>
  <si>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</si>
  <si>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</si>
  <si>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</si>
  <si>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</si>
  <si>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</si>
  <si>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</si>
  <si>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</si>
  <si>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</si>
  <si>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</si>
  <si>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</si>
  <si>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</si>
  <si>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</si>
  <si>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</si>
  <si>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</si>
  <si>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</si>
  <si>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</si>
  <si>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</si>
  <si>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</si>
  <si>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</si>
  <si>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</si>
  <si>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</si>
  <si>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</si>
  <si>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</si>
  <si>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</si>
  <si>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</si>
  <si>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</si>
  <si>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</si>
  <si>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</si>
  <si>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</si>
  <si>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</si>
  <si>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</si>
  <si>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</si>
  <si>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</si>
  <si>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</si>
  <si>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</si>
  <si>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</si>
  <si>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</si>
  <si>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</si>
  <si>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</si>
  <si>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</si>
  <si>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</si>
  <si>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</si>
  <si>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</si>
  <si>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</si>
  <si>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</si>
  <si>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</si>
  <si>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</si>
  <si>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</si>
  <si>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</si>
  <si>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</si>
  <si>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</si>
  <si>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</si>
  <si>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</si>
  <si>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</si>
  <si>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</si>
  <si>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</si>
  <si>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</si>
  <si>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</si>
  <si>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</si>
  <si>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</si>
  <si>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</si>
  <si>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</si>
  <si>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</si>
  <si>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</si>
  <si>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</si>
  <si>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</si>
  <si>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</si>
  <si>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</si>
  <si>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</si>
  <si>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</si>
  <si>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</si>
  <si>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</si>
  <si>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</si>
  <si>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</si>
  <si>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</si>
  <si>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</si>
  <si>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</si>
  <si>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</si>
  <si>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</si>
  <si>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</si>
  <si>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</si>
  <si>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</si>
  <si>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</si>
  <si>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</si>
  <si>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</si>
  <si>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</si>
  <si>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</si>
  <si>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</si>
  <si>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</si>
  <si>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</si>
  <si>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</si>
  <si>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</si>
  <si>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</si>
  <si>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</si>
  <si>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</si>
  <si>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</si>
  <si>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</si>
  <si>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</si>
  <si>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</si>
  <si>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</si>
  <si>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</si>
  <si>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</si>
  <si>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</si>
  <si>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</si>
  <si>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</si>
  <si>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</si>
  <si>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</si>
  <si>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</si>
  <si>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</si>
  <si>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</si>
  <si>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</si>
  <si>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</si>
  <si>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</si>
  <si>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</si>
  <si>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</si>
  <si>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</si>
  <si>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</si>
  <si>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</si>
  <si>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</si>
  <si>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</si>
  <si>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</si>
  <si>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</si>
  <si>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</si>
  <si>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</si>
  <si>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</si>
  <si>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</si>
  <si>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</si>
  <si>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</si>
  <si>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</si>
  <si>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</si>
  <si>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</si>
  <si>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</si>
  <si>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</si>
  <si>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</si>
  <si>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</si>
  <si>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</si>
  <si>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</si>
  <si>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</si>
  <si>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</si>
  <si>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</si>
  <si>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</si>
  <si>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</si>
  <si>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</si>
  <si>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</si>
  <si>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</si>
  <si>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</si>
  <si>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</si>
  <si>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</si>
  <si>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</si>
  <si>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</si>
  <si>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</si>
  <si>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</si>
  <si>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</si>
  <si>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</si>
  <si>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</si>
  <si>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</si>
  <si>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</si>
  <si>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</si>
  <si>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</si>
  <si>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</si>
  <si>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</si>
  <si>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</si>
  <si>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</si>
  <si>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</si>
  <si>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</si>
  <si>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</si>
  <si>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</si>
  <si>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</si>
  <si>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</si>
  <si>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</si>
  <si>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</si>
  <si>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</si>
  <si>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</si>
  <si>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</si>
  <si>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</si>
  <si>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</si>
  <si>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</si>
  <si>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</si>
  <si>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</si>
  <si>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</si>
  <si>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</si>
  <si>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</si>
  <si>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</si>
  <si>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</si>
  <si>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</si>
  <si>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</si>
  <si>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</si>
  <si>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</si>
  <si>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</si>
  <si>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</si>
  <si>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</si>
  <si>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</si>
  <si>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</si>
  <si>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</si>
  <si>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</si>
  <si>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</si>
  <si>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</si>
  <si>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</si>
  <si>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</si>
  <si>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</si>
  <si>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</si>
  <si>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</si>
  <si>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</si>
  <si>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</si>
  <si>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</si>
  <si>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</si>
  <si>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</si>
  <si>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</si>
  <si>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</si>
  <si>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</si>
  <si>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</si>
  <si>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</si>
  <si>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</si>
  <si>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</si>
  <si>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</si>
  <si>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</si>
  <si>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</si>
  <si>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</si>
  <si>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</si>
  <si>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</si>
  <si>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</si>
  <si>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</si>
  <si>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</si>
  <si>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</si>
  <si>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</si>
  <si>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</si>
  <si>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</si>
  <si>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</si>
  <si>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</si>
  <si>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</si>
  <si>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</si>
  <si>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</si>
  <si>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</si>
  <si>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</si>
  <si>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</si>
  <si>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</si>
  <si>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</si>
  <si>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</si>
  <si>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</si>
  <si>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</si>
  <si>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</si>
  <si>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</si>
  <si>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</si>
  <si>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</si>
  <si>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</si>
  <si>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</si>
  <si>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</si>
  <si>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</si>
  <si>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</si>
  <si>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</si>
  <si>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</si>
  <si>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</si>
  <si>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</si>
  <si>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</si>
  <si>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</si>
  <si>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</si>
  <si>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</si>
  <si>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</si>
  <si>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</si>
  <si>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</si>
  <si>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</si>
  <si>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</si>
  <si>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</si>
  <si>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</si>
  <si>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</si>
  <si>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</si>
  <si>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</si>
  <si>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</si>
  <si>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</si>
  <si>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</si>
  <si>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</si>
  <si>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</si>
  <si>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</si>
  <si>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</si>
  <si>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</si>
  <si>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</si>
  <si>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</si>
  <si>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</si>
  <si>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</si>
  <si>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</si>
  <si>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</si>
  <si>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</si>
  <si>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</si>
  <si>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</si>
  <si>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</si>
  <si>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</si>
  <si>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</si>
  <si>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</si>
  <si>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</si>
  <si>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</si>
  <si>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</si>
  <si>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</si>
  <si>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</si>
  <si>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</si>
  <si>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</si>
  <si>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</si>
  <si>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</si>
  <si>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</si>
  <si>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</si>
  <si>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</si>
  <si>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</si>
  <si>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</si>
  <si>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</si>
  <si>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</si>
  <si>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</si>
  <si>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</si>
  <si>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</si>
  <si>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</si>
  <si>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</si>
  <si>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</si>
  <si>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</si>
  <si>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</si>
  <si>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</si>
  <si>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</si>
  <si>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</si>
  <si>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</si>
  <si>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</si>
  <si>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</si>
  <si>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</si>
  <si>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</si>
  <si>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</si>
  <si>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</si>
  <si>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</si>
  <si>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</si>
  <si>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</si>
  <si>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</si>
  <si>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</si>
  <si>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</si>
  <si>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</si>
  <si>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</si>
  <si>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</si>
  <si>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</si>
  <si>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</si>
  <si>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</si>
  <si>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</si>
  <si>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</si>
  <si>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</si>
  <si>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</si>
  <si>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</si>
  <si>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</si>
  <si>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</si>
  <si>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</si>
  <si>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</si>
  <si>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</si>
  <si>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</si>
  <si>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</si>
  <si>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</si>
  <si>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</si>
  <si>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</si>
  <si>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</si>
  <si>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</si>
  <si>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</si>
  <si>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</si>
  <si>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</si>
  <si>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</si>
  <si>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</si>
  <si>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</si>
  <si>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</si>
  <si>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</si>
  <si>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</si>
  <si>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</si>
  <si>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</si>
  <si>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</si>
  <si>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</si>
  <si>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</si>
  <si>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</si>
  <si>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</si>
  <si>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</si>
  <si>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</si>
  <si>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</si>
  <si>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</si>
  <si>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</si>
  <si>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</si>
  <si>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</si>
  <si>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</si>
  <si>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</si>
  <si>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</si>
  <si>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</si>
  <si>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</si>
  <si>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</si>
  <si>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</si>
  <si>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</si>
  <si>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</si>
  <si>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</si>
  <si>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</si>
  <si>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</si>
  <si>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</si>
  <si>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</si>
  <si>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</si>
  <si>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</si>
  <si>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</si>
  <si>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</si>
  <si>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</si>
  <si>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</si>
  <si>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</si>
  <si>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</si>
  <si>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</si>
  <si>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</si>
  <si>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</si>
  <si>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</si>
  <si>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</si>
  <si>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</si>
  <si>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</si>
  <si>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</si>
  <si>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</si>
  <si>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</si>
  <si>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</si>
  <si>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</si>
  <si>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</si>
  <si>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</si>
  <si>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</si>
  <si>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</si>
  <si>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</si>
  <si>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</si>
  <si>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</si>
  <si>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</si>
  <si>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</si>
  <si>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</si>
  <si>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</si>
  <si>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</si>
  <si>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</si>
  <si>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</si>
  <si>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</si>
  <si>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</si>
  <si>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</si>
  <si>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</si>
  <si>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</si>
  <si>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</si>
  <si>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</si>
  <si>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</si>
  <si>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</si>
  <si>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</si>
  <si>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</si>
  <si>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</si>
  <si>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</si>
  <si>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</si>
  <si>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</si>
  <si>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</si>
  <si>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</si>
  <si>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</si>
  <si>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</si>
  <si>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</si>
  <si>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</si>
  <si>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</si>
  <si>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</si>
  <si>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</si>
  <si>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</si>
  <si>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</si>
  <si>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</si>
  <si>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</si>
  <si>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</si>
  <si>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</si>
  <si>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</si>
  <si>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</si>
  <si>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</si>
  <si>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</si>
  <si>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</si>
  <si>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</si>
  <si>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</si>
  <si>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</si>
  <si>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</si>
  <si>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</si>
  <si>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</si>
  <si>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</si>
  <si>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</si>
  <si>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</si>
  <si>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</si>
  <si>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</si>
  <si>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</si>
  <si>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</si>
  <si>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</si>
  <si>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</si>
  <si>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</si>
  <si>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</si>
  <si>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</si>
  <si>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</si>
  <si>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</si>
  <si>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</si>
  <si>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</si>
  <si>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</si>
  <si>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</si>
  <si>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</si>
  <si>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</si>
  <si>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</si>
  <si>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</si>
  <si>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</si>
  <si>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</si>
  <si>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</si>
  <si>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</si>
  <si>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</si>
  <si>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</si>
  <si>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</si>
  <si>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</si>
  <si>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</si>
  <si>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</si>
  <si>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</si>
  <si>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</si>
  <si>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</si>
  <si>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</si>
  <si>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</si>
  <si>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</si>
  <si>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</si>
  <si>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</si>
  <si>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</si>
  <si>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</si>
  <si>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</si>
  <si>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</si>
  <si>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</si>
  <si>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</si>
  <si>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</si>
  <si>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</si>
  <si>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</si>
  <si>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</si>
  <si>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</si>
  <si>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</si>
  <si>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</si>
  <si>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</si>
  <si>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</si>
  <si>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</si>
  <si>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</si>
  <si>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</si>
  <si>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</si>
  <si>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</si>
  <si>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</si>
  <si>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</si>
  <si>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</si>
  <si>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</si>
  <si>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</si>
  <si>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</si>
  <si>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</si>
  <si>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</si>
  <si>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</si>
  <si>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</si>
  <si>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</si>
  <si>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</si>
  <si>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</si>
  <si>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</si>
  <si>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</si>
  <si>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</si>
  <si>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</si>
  <si>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</si>
  <si>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</si>
  <si>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</si>
  <si>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</si>
  <si>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</si>
  <si>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</si>
  <si>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</si>
  <si>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</si>
  <si>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</si>
  <si>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</si>
  <si>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</si>
  <si>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</si>
  <si>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</si>
  <si>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</si>
  <si>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</si>
  <si>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</si>
  <si>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</si>
  <si>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</si>
  <si>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</si>
  <si>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</si>
  <si>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</si>
  <si>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</si>
  <si>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</si>
  <si>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</si>
  <si>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</si>
  <si>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</si>
  <si>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</si>
  <si>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</si>
  <si>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</si>
  <si>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</si>
  <si>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</si>
  <si>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</si>
  <si>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</si>
  <si>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</si>
  <si>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</si>
  <si>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</si>
  <si>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</si>
  <si>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</si>
  <si>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</si>
  <si>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</si>
  <si>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</si>
  <si>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</si>
  <si>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</si>
  <si>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</si>
  <si>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</si>
  <si>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</si>
  <si>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</si>
  <si>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</si>
  <si>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</si>
  <si>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</si>
  <si>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</si>
  <si>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</si>
  <si>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</si>
  <si>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</si>
  <si>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</si>
  <si>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</si>
  <si>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</si>
  <si>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</si>
  <si>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</si>
  <si>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</si>
  <si>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</si>
  <si>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</si>
  <si>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</si>
  <si>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</si>
  <si>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</si>
  <si>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</si>
  <si>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</si>
  <si>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</si>
  <si>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</si>
  <si>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</si>
  <si>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</si>
  <si>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</si>
  <si>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</si>
  <si>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</si>
  <si>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</si>
  <si>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</si>
  <si>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</si>
  <si>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</si>
  <si>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</si>
  <si>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</si>
  <si>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</si>
  <si>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</si>
  <si>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</si>
  <si>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</si>
  <si>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</si>
  <si>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</si>
  <si>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</si>
  <si>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</si>
  <si>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</si>
  <si>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</si>
  <si>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</si>
  <si>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</si>
  <si>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</si>
  <si>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</si>
  <si>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</si>
  <si>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</si>
  <si>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</si>
  <si>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</si>
  <si>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</si>
  <si>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</si>
  <si>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</si>
  <si>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</si>
  <si>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</si>
  <si>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</si>
  <si>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</si>
  <si>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</si>
  <si>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</si>
  <si>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</si>
  <si>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</si>
  <si>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</si>
  <si>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</si>
  <si>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</si>
  <si>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</si>
  <si>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</si>
  <si>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</si>
  <si>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</si>
  <si>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</si>
  <si>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</si>
  <si>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</si>
  <si>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</si>
  <si>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</si>
  <si>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</si>
  <si>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</si>
  <si>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</si>
  <si>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</si>
  <si>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</si>
  <si>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</si>
  <si>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</si>
  <si>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</si>
  <si>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</si>
  <si>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</si>
  <si>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</si>
  <si>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</si>
  <si>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</si>
  <si>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</si>
  <si>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</si>
  <si>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</si>
  <si>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</si>
  <si>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</si>
  <si>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</si>
  <si>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</si>
  <si>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</si>
  <si>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</si>
  <si>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</si>
  <si>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</si>
  <si>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</si>
  <si>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</si>
  <si>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</si>
  <si>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</si>
  <si>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</si>
  <si>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</si>
  <si>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</si>
  <si>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</si>
  <si>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</si>
  <si>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</si>
  <si>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</si>
  <si>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</si>
  <si>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</si>
  <si>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</si>
  <si>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</si>
  <si>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</si>
  <si>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</si>
  <si>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</si>
  <si>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</si>
  <si>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</si>
  <si>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</si>
  <si>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</si>
  <si>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</si>
  <si>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</si>
  <si>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</si>
  <si>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</si>
  <si>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</si>
  <si>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</si>
  <si>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</si>
  <si>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</si>
  <si>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</si>
  <si>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</si>
  <si>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</si>
  <si>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</si>
  <si>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</si>
  <si>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</si>
  <si>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</si>
  <si>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</si>
  <si>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</si>
  <si>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</si>
  <si>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</si>
  <si>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</si>
  <si>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</si>
  <si>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</si>
  <si>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</si>
  <si>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</si>
  <si>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</si>
  <si>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</si>
  <si>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</si>
  <si>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</si>
  <si>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</si>
  <si>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</si>
  <si>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</si>
  <si>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</si>
  <si>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</si>
  <si>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</si>
  <si>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</si>
  <si>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</si>
  <si>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</si>
  <si>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</si>
  <si>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</si>
  <si>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</si>
  <si>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</si>
  <si>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</si>
  <si>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</si>
  <si>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</si>
  <si>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</si>
  <si>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</si>
  <si>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</si>
  <si>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</si>
  <si>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</si>
  <si>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</si>
  <si>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</si>
  <si>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</si>
  <si>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</si>
  <si>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</si>
  <si>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</si>
  <si>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</si>
  <si>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</si>
  <si>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</si>
  <si>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</si>
  <si>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</si>
  <si>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</si>
  <si>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</si>
  <si>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</si>
  <si>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</si>
  <si>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</si>
  <si>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</si>
  <si>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</si>
  <si>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</si>
  <si>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</si>
  <si>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</si>
  <si>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</si>
  <si>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</si>
  <si>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</si>
  <si>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</si>
  <si>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</si>
  <si>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</si>
  <si>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</si>
  <si>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</si>
  <si>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</si>
  <si>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</si>
  <si>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</si>
  <si>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</si>
  <si>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</si>
  <si>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</si>
  <si>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</si>
  <si>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</si>
  <si>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</si>
  <si>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</si>
  <si>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</si>
  <si>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</si>
  <si>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</si>
  <si>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</si>
  <si>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</si>
  <si>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</si>
  <si>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</si>
  <si>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</si>
  <si>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</si>
  <si>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</si>
  <si>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</si>
  <si>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</si>
  <si>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</si>
  <si>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</si>
  <si>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</si>
  <si>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</si>
  <si>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</si>
  <si>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</si>
  <si>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</si>
  <si>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</si>
  <si>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</si>
  <si>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</si>
  <si>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</si>
  <si>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</si>
  <si>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</si>
  <si>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</si>
  <si>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</si>
  <si>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</si>
  <si>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</si>
  <si>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</si>
  <si>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</si>
  <si>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</si>
  <si>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</si>
  <si>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</si>
  <si>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</si>
  <si>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</si>
  <si>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</si>
  <si>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</si>
  <si>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</si>
  <si>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</si>
  <si>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</si>
  <si>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</si>
  <si>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</si>
  <si>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</si>
  <si>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</si>
  <si>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</si>
  <si>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</si>
  <si>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</si>
  <si>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</si>
  <si>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</si>
  <si>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</si>
  <si>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</si>
  <si>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</si>
  <si>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</si>
  <si>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</si>
  <si>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</si>
  <si>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</si>
  <si>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</si>
  <si>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</si>
  <si>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</si>
  <si>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</si>
  <si>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</si>
  <si>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</si>
  <si>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</si>
  <si>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</si>
  <si>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</si>
  <si>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</si>
  <si>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</si>
  <si>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</si>
  <si>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</si>
  <si>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</si>
  <si>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</si>
  <si>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</si>
  <si>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</si>
  <si>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</si>
  <si>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</si>
  <si>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</si>
  <si>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</si>
  <si>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</si>
  <si>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</si>
  <si>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</si>
  <si>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</si>
  <si>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</si>
  <si>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</si>
  <si>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</si>
  <si>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</si>
  <si>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</si>
  <si>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</si>
  <si>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</si>
  <si>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</si>
  <si>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</si>
  <si>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</si>
  <si>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</si>
  <si>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</si>
  <si>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</si>
  <si>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</si>
  <si>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</si>
  <si>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</si>
  <si>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</si>
  <si>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</si>
  <si>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</si>
  <si>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</si>
  <si>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</si>
  <si>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</si>
  <si>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</si>
  <si>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</si>
  <si>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</si>
  <si>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</si>
  <si>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</si>
  <si>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</si>
  <si>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</si>
  <si>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</si>
  <si>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</si>
  <si>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</si>
  <si>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</si>
  <si>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</si>
  <si>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</si>
  <si>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</si>
  <si>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</si>
  <si>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</si>
  <si>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</si>
  <si>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</si>
  <si>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</si>
  <si>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</si>
  <si>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</si>
  <si>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</si>
  <si>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</si>
  <si>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</si>
  <si>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</si>
  <si>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</si>
  <si>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</si>
  <si>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</si>
  <si>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</si>
  <si>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</si>
  <si>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</si>
  <si>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</si>
  <si>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</si>
  <si>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</si>
  <si>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</si>
  <si>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</si>
  <si>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</si>
  <si>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</si>
  <si>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</si>
  <si>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</si>
  <si>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</si>
  <si>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</si>
  <si>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</si>
  <si>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</si>
  <si>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</si>
  <si>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</si>
  <si>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</si>
  <si>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</si>
  <si>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</si>
  <si>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</si>
  <si>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</si>
  <si>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</si>
  <si>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</si>
  <si>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</si>
  <si>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</si>
  <si>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</si>
  <si>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</si>
  <si>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</si>
  <si>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</si>
  <si>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</si>
  <si>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</si>
  <si>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</si>
  <si>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</si>
  <si>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</si>
  <si>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</si>
  <si>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</si>
  <si>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</si>
  <si>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</si>
  <si>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</si>
  <si>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</si>
  <si>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</si>
  <si>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</si>
  <si>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</si>
  <si>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</si>
  <si>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</si>
  <si>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</si>
  <si>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</si>
  <si>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</si>
  <si>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</si>
  <si>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</si>
  <si>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</si>
  <si>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</si>
  <si>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</si>
  <si>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</si>
  <si>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</si>
  <si>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</si>
  <si>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</si>
  <si>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</si>
  <si>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</si>
  <si>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</si>
  <si>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</si>
  <si>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</si>
  <si>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</si>
  <si>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</si>
  <si>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</si>
  <si>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</si>
  <si>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</si>
  <si>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</si>
  <si>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</si>
  <si>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</si>
  <si>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</si>
  <si>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</si>
  <si>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</si>
  <si>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</si>
  <si>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</si>
  <si>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</si>
  <si>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</si>
  <si>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</si>
  <si>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</si>
  <si>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</si>
  <si>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</si>
  <si>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</si>
  <si>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</si>
  <si>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</si>
  <si>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</si>
  <si>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</si>
  <si>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</si>
  <si>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</si>
  <si>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</si>
  <si>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</si>
  <si>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</si>
  <si>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</si>
  <si>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</si>
  <si>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</si>
  <si>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</si>
  <si>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</si>
  <si>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</si>
  <si>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</si>
  <si>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</si>
  <si>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</si>
  <si>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</si>
  <si>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</si>
  <si>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</si>
  <si>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</si>
  <si>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</si>
  <si>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</si>
  <si>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</si>
  <si>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</si>
  <si>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</si>
  <si>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</si>
  <si>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</si>
  <si>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</si>
  <si>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</si>
  <si>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</si>
  <si>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</si>
  <si>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</si>
  <si>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</si>
  <si>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</si>
  <si>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</si>
  <si>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</si>
  <si>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</si>
  <si>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</si>
  <si>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</si>
  <si>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</si>
  <si>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</si>
  <si>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</si>
  <si>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</si>
  <si>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</si>
  <si>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</si>
  <si>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</si>
  <si>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</si>
  <si>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</si>
  <si>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</si>
  <si>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</si>
  <si>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</si>
  <si>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</si>
  <si>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</si>
  <si>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</si>
  <si>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</si>
  <si>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</si>
  <si>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</si>
  <si>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</si>
  <si>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</si>
  <si>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</si>
  <si>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</si>
  <si>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</si>
  <si>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</si>
  <si>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</si>
  <si>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</si>
  <si>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</si>
  <si>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</si>
  <si>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</si>
  <si>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</si>
  <si>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</si>
  <si>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</si>
  <si>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</si>
  <si>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</si>
  <si>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</si>
  <si>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</si>
  <si>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</si>
  <si>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</si>
  <si>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</si>
  <si>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</si>
  <si>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</si>
  <si>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</si>
  <si>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</si>
  <si>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</si>
  <si>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</si>
  <si>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</si>
  <si>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</si>
  <si>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</si>
  <si>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</si>
  <si>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</si>
  <si>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</si>
  <si>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</si>
  <si>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</si>
  <si>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</si>
  <si>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</si>
  <si>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</si>
  <si>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</si>
  <si>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</si>
  <si>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</si>
  <si>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</si>
  <si>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</si>
  <si>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</si>
  <si>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</si>
  <si>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</si>
  <si>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</si>
  <si>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</si>
  <si>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</si>
  <si>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</si>
  <si>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</si>
  <si>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</si>
  <si>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</si>
  <si>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</si>
  <si>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</si>
  <si>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</si>
  <si>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</si>
  <si>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</si>
  <si>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</si>
  <si>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</si>
  <si>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</si>
  <si>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</si>
  <si>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</si>
  <si>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</si>
  <si>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</si>
  <si>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</si>
  <si>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</si>
  <si>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</si>
  <si>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</si>
  <si>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</si>
  <si>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</si>
  <si>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</si>
  <si>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</si>
  <si>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</si>
  <si>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</si>
  <si>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</si>
  <si>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</si>
  <si>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</si>
  <si>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</si>
  <si>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</si>
  <si>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</si>
  <si>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</si>
  <si>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</si>
  <si>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</si>
  <si>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</si>
  <si>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</si>
  <si>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</si>
  <si>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</si>
  <si>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</si>
  <si>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</si>
  <si>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</si>
  <si>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</si>
  <si>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</si>
  <si>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</si>
  <si>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</si>
  <si>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</si>
  <si>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</si>
  <si>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</si>
  <si>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</si>
  <si>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</si>
  <si>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</si>
  <si>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</si>
  <si>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</si>
  <si>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</si>
  <si>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</si>
  <si>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</si>
  <si>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</si>
  <si>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</si>
  <si>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</si>
  <si>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</si>
  <si>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</si>
  <si>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</si>
  <si>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</si>
  <si>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</si>
  <si>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</si>
  <si>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</si>
  <si>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</si>
  <si>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</si>
  <si>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</si>
  <si>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</si>
  <si>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</si>
  <si>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</si>
  <si>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</si>
  <si>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</si>
  <si>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</si>
  <si>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</si>
  <si>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</si>
  <si>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</si>
  <si>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</si>
  <si>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</si>
  <si>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</si>
  <si>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</si>
  <si>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</si>
  <si>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</si>
  <si>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</si>
  <si>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</si>
  <si>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</si>
  <si>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</si>
  <si>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</si>
  <si>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</si>
  <si>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</si>
  <si>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</si>
  <si>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</si>
  <si>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</si>
  <si>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</si>
  <si>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</si>
  <si>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</si>
  <si>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</si>
  <si>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</si>
  <si>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</si>
  <si>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</si>
  <si>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</si>
  <si>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</si>
  <si>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</si>
  <si>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</si>
  <si>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</si>
  <si>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</si>
  <si>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</si>
  <si>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</si>
  <si>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</si>
  <si>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</si>
  <si>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</si>
  <si>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</si>
  <si>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</si>
  <si>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</si>
  <si>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</si>
  <si>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</si>
  <si>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</si>
  <si>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</si>
  <si>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</si>
  <si>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</si>
  <si>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</si>
  <si>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</si>
  <si>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</si>
  <si>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</si>
  <si>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</si>
  <si>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</si>
  <si>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</si>
  <si>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</si>
  <si>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</si>
  <si>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</si>
  <si>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</si>
  <si>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</si>
  <si>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</si>
  <si>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</si>
  <si>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</si>
  <si>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</si>
  <si>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</si>
  <si>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</si>
  <si>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</si>
  <si>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</si>
  <si>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</si>
  <si>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</si>
  <si>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</si>
  <si>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</si>
  <si>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</si>
  <si>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</si>
  <si>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</si>
  <si>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</si>
  <si>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</si>
  <si>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</si>
  <si>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</si>
  <si>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</si>
  <si>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</si>
  <si>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</si>
  <si>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</si>
  <si>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</si>
  <si>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</si>
  <si>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</si>
  <si>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</si>
  <si>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</si>
  <si>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</si>
  <si>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</si>
  <si>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</si>
  <si>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</si>
  <si>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</si>
  <si>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</si>
  <si>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</si>
  <si>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</si>
  <si>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</si>
  <si>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</si>
  <si>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</si>
  <si>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</si>
  <si>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</si>
  <si>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</si>
  <si>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</si>
  <si>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</si>
  <si>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</si>
  <si>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</si>
  <si>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</si>
  <si>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</si>
  <si>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</si>
  <si>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</si>
  <si>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</si>
  <si>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</si>
  <si>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</si>
  <si>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</si>
  <si>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</si>
  <si>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</si>
  <si>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</si>
  <si>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</si>
  <si>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</si>
  <si>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</si>
  <si>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</si>
  <si>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</si>
  <si>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</si>
  <si>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</si>
  <si>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</si>
  <si>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</si>
  <si>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</si>
  <si>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</si>
  <si>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</si>
  <si>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</si>
  <si>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</si>
  <si>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</si>
  <si>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</si>
  <si>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</si>
  <si>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</si>
  <si>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</si>
  <si>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</si>
  <si>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</si>
  <si>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</si>
  <si>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</si>
  <si>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</si>
  <si>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</si>
  <si>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</si>
  <si>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</si>
  <si>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</si>
  <si>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</si>
  <si>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</si>
  <si>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</si>
  <si>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</si>
  <si>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</si>
  <si>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</si>
  <si>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</si>
  <si>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</si>
  <si>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</si>
  <si>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</si>
  <si>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</si>
  <si>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</si>
  <si>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</si>
  <si>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</si>
  <si>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</si>
  <si>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</si>
  <si>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</si>
  <si>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</si>
  <si>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</si>
  <si>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</si>
  <si>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</si>
  <si>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</si>
  <si>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</si>
  <si>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</si>
  <si>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</si>
  <si>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</si>
  <si>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</si>
  <si>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</si>
  <si>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</si>
  <si>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</si>
  <si>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</si>
  <si>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</si>
  <si>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</si>
  <si>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</si>
  <si>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</si>
  <si>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</si>
  <si>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</si>
  <si>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</si>
  <si>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</si>
  <si>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</si>
  <si>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</si>
  <si>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</si>
  <si>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</si>
  <si>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</si>
  <si>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</si>
  <si>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</si>
  <si>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</si>
  <si>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</si>
  <si>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</si>
  <si>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</si>
  <si>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</si>
  <si>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</si>
  <si>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</si>
  <si>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</si>
  <si>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</si>
  <si>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</si>
  <si>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</si>
  <si>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</si>
  <si>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</si>
  <si>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</si>
  <si>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</si>
  <si>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</si>
  <si>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</si>
  <si>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</si>
  <si>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</si>
  <si>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</si>
  <si>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</si>
  <si>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</si>
  <si>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</si>
  <si>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</si>
  <si>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</si>
  <si>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</si>
  <si>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</si>
  <si>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</si>
  <si>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</si>
  <si>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</si>
  <si>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</si>
  <si>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</si>
  <si>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</si>
  <si>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</si>
  <si>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</si>
  <si>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</si>
  <si>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</si>
  <si>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</si>
  <si>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</si>
  <si>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</si>
  <si>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</si>
  <si>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</si>
  <si>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</si>
  <si>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</si>
  <si>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</si>
  <si>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</si>
  <si>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</si>
  <si>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</si>
  <si>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</si>
  <si>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</si>
  <si>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</si>
  <si>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</si>
  <si>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</si>
  <si>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</si>
  <si>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</si>
  <si>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</si>
  <si>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</si>
  <si>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</si>
  <si>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</si>
  <si>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</si>
  <si>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</si>
  <si>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</si>
  <si>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</si>
  <si>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</si>
  <si>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</si>
  <si>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</si>
  <si>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</si>
  <si>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</si>
  <si>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</si>
  <si>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</si>
  <si>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</si>
  <si>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</si>
  <si>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</si>
  <si>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</si>
  <si>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</si>
  <si>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</si>
  <si>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</si>
  <si>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</si>
  <si>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</si>
  <si>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</si>
  <si>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</si>
  <si>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</si>
  <si>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</si>
  <si>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</si>
  <si>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</si>
  <si>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</si>
  <si>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</si>
  <si>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</si>
  <si>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</si>
  <si>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</si>
  <si>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</si>
  <si>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</si>
  <si>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</si>
  <si>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</si>
  <si>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</si>
  <si>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</si>
  <si>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</si>
  <si>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</si>
  <si>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</si>
  <si>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</si>
  <si>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</si>
  <si>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</si>
  <si>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</si>
  <si>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</si>
  <si>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</si>
  <si>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</si>
  <si>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</si>
  <si>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</si>
  <si>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</si>
  <si>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</si>
  <si>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</si>
  <si>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</si>
  <si>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</si>
  <si>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</si>
  <si>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</si>
  <si>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</si>
  <si>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</si>
  <si>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</si>
  <si>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</si>
  <si>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</si>
  <si>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</si>
  <si>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</si>
  <si>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</si>
  <si>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</si>
  <si>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</si>
  <si>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</si>
  <si>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</si>
  <si>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</si>
  <si>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</si>
  <si>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</si>
  <si>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</si>
  <si>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</si>
  <si>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</si>
  <si>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</si>
  <si>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</si>
  <si>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</si>
  <si>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</si>
  <si>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</si>
  <si>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</si>
  <si>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</si>
  <si>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</si>
  <si>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</si>
  <si>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</si>
  <si>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</si>
  <si>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</si>
  <si>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</si>
  <si>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</si>
  <si>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</si>
  <si>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</si>
  <si>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</si>
  <si>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</si>
  <si>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</si>
  <si>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</si>
  <si>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</si>
  <si>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</si>
  <si>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</si>
  <si>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</si>
  <si>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</si>
  <si>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</si>
  <si>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</si>
  <si>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</si>
  <si>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</si>
  <si>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</si>
  <si>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</si>
  <si>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</si>
  <si>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</si>
  <si>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</si>
  <si>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</si>
  <si>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</si>
  <si>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</si>
  <si>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</si>
  <si>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</si>
  <si>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</si>
  <si>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</si>
  <si>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</si>
  <si>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</si>
  <si>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</si>
  <si>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</si>
  <si>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</si>
  <si>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</si>
  <si>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</si>
  <si>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</si>
  <si>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</si>
  <si>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</si>
  <si>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</si>
  <si>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</si>
  <si>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</si>
  <si>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</si>
  <si>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</si>
  <si>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</si>
  <si>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</si>
  <si>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</si>
  <si>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</si>
  <si>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</si>
  <si>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</si>
  <si>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</si>
  <si>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</si>
  <si>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</si>
  <si>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</si>
  <si>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</si>
  <si>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</si>
  <si>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</si>
  <si>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</si>
  <si>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</si>
  <si>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</si>
  <si>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</si>
  <si>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</si>
  <si>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</si>
  <si>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</si>
  <si>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</si>
  <si>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</si>
  <si>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</si>
  <si>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</si>
  <si>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</si>
  <si>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</si>
  <si>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</si>
  <si>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</si>
  <si>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</si>
  <si>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</si>
  <si>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</si>
  <si>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</si>
  <si>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</si>
  <si>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</si>
  <si>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</si>
  <si>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</si>
  <si>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</si>
  <si>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</si>
  <si>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</si>
  <si>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</si>
  <si>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</si>
  <si>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</si>
  <si>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</si>
  <si>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</si>
  <si>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</si>
  <si>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</si>
  <si>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</si>
  <si>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</si>
  <si>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</si>
  <si>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</si>
  <si>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</si>
  <si>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</si>
  <si>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</si>
  <si>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</si>
  <si>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</si>
  <si>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</si>
  <si>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</si>
  <si>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</si>
  <si>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</si>
  <si>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</si>
  <si>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</si>
  <si>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</si>
  <si>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</si>
  <si>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</si>
  <si>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</si>
  <si>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</si>
  <si>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</si>
  <si>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</si>
  <si>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</si>
  <si>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</si>
  <si>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</si>
  <si>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</si>
  <si>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</si>
  <si>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</si>
  <si>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</si>
  <si>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</si>
  <si>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</si>
  <si>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</si>
  <si>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</si>
  <si>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</si>
  <si>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</si>
  <si>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</si>
  <si>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</si>
  <si>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</si>
  <si>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</si>
  <si>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</si>
  <si>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</si>
  <si>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</si>
  <si>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</si>
  <si>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</si>
  <si>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</si>
  <si>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</si>
  <si>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</si>
  <si>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</si>
  <si>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</si>
  <si>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</si>
  <si>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</si>
  <si>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</si>
  <si>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</si>
  <si>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</si>
  <si>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</si>
  <si>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</si>
  <si>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</si>
  <si>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</si>
  <si>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</si>
  <si>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</si>
  <si>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</si>
  <si>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</si>
  <si>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</si>
  <si>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</si>
  <si>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</si>
  <si>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</si>
  <si>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</si>
  <si>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</si>
  <si>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</si>
  <si>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</si>
  <si>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</si>
  <si>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</si>
  <si>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</si>
  <si>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</si>
  <si>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</si>
  <si>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</si>
  <si>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</si>
  <si>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</si>
  <si>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</si>
  <si>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</si>
  <si>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</si>
  <si>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</si>
  <si>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</si>
  <si>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</si>
  <si>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</si>
  <si>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</si>
  <si>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</si>
  <si>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</si>
  <si>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</si>
  <si>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</si>
  <si>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</si>
  <si>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</si>
  <si>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</si>
  <si>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</si>
  <si>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</si>
  <si>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</si>
  <si>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</si>
  <si>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</si>
  <si>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</si>
  <si>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</si>
  <si>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</si>
  <si>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</si>
  <si>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</si>
  <si>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</si>
  <si>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</si>
  <si>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</si>
  <si>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</si>
  <si>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</si>
  <si>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</si>
  <si>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</si>
  <si>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</si>
  <si>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</si>
  <si>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</si>
  <si>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</si>
  <si>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</si>
  <si>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</si>
  <si>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</si>
  <si>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</si>
  <si>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</si>
  <si>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</si>
  <si>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</si>
  <si>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</si>
  <si>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</si>
  <si>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</si>
  <si>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</si>
  <si>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</si>
  <si>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</si>
  <si>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</si>
  <si>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</si>
  <si>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</si>
  <si>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</si>
  <si>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</si>
  <si>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</si>
  <si>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</si>
  <si>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</si>
  <si>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</si>
  <si>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</si>
  <si>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</si>
  <si>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</si>
  <si>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</si>
  <si>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</si>
  <si>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</si>
  <si>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</si>
  <si>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</si>
  <si>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</si>
  <si>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</si>
  <si>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</si>
  <si>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</si>
  <si>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</si>
  <si>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</si>
  <si>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</si>
  <si>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</si>
  <si>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</si>
  <si>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</si>
  <si>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</si>
  <si>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</si>
  <si>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</si>
  <si>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</si>
  <si>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</si>
  <si>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</si>
  <si>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</si>
  <si>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</si>
  <si>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</si>
  <si>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</si>
  <si>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</si>
  <si>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</si>
  <si>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</si>
  <si>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</si>
  <si>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</si>
  <si>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</si>
  <si>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</si>
  <si>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</si>
  <si>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</si>
  <si>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</si>
  <si>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</si>
  <si>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</si>
  <si>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</si>
  <si>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</si>
  <si>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</si>
  <si>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</si>
  <si>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</si>
  <si>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</si>
  <si>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</si>
  <si>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</si>
  <si>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</si>
  <si>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</si>
  <si>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</si>
  <si>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</si>
  <si>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</si>
  <si>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</si>
  <si>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</si>
  <si>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</si>
  <si>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</si>
  <si>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</si>
  <si>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</si>
  <si>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</si>
  <si>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</si>
  <si>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</si>
  <si>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</si>
  <si>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</si>
  <si>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</si>
  <si>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</si>
  <si>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</si>
  <si>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</si>
  <si>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</si>
  <si>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</si>
  <si>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</si>
  <si>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</si>
  <si>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</si>
  <si>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</si>
  <si>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</si>
  <si>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</si>
  <si>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</si>
  <si>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</si>
  <si>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</si>
  <si>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</si>
  <si>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</si>
  <si>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</si>
  <si>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</si>
  <si>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</si>
  <si>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</si>
  <si>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</si>
  <si>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</si>
  <si>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</si>
  <si>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</si>
  <si>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</si>
  <si>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</si>
  <si>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</si>
  <si>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</si>
  <si>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</si>
  <si>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</si>
  <si>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</si>
  <si>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</si>
  <si>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</si>
  <si>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</si>
  <si>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</si>
  <si>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</si>
  <si>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</si>
  <si>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</si>
  <si>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</si>
  <si>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</si>
  <si>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</si>
  <si>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</si>
  <si>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</si>
  <si>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</si>
  <si>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</si>
  <si>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</si>
  <si>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</si>
  <si>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</si>
  <si>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</si>
  <si>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</si>
  <si>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</si>
  <si>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</si>
  <si>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</si>
  <si>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</si>
  <si>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</si>
  <si>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</si>
  <si>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</si>
  <si>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</si>
  <si>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</si>
  <si>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</si>
  <si>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</si>
  <si>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</si>
  <si>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</si>
  <si>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</si>
  <si>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</si>
  <si>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</si>
  <si>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</si>
  <si>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</si>
  <si>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</si>
  <si>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</si>
  <si>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</si>
  <si>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</si>
  <si>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</si>
  <si>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</si>
  <si>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</si>
  <si>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</si>
  <si>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</si>
  <si>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</si>
  <si>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</si>
  <si>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</si>
  <si>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</si>
  <si>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</si>
  <si>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</si>
  <si>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</si>
  <si>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</si>
  <si>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</si>
  <si>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</si>
  <si>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</si>
  <si>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</si>
  <si>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</si>
  <si>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</si>
  <si>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</si>
  <si>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</si>
  <si>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</si>
  <si>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</si>
  <si>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</si>
  <si>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</si>
  <si>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</si>
  <si>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</si>
  <si>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</si>
  <si>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</si>
  <si>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</si>
  <si>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</si>
  <si>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</si>
  <si>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</si>
  <si>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</si>
  <si>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</si>
  <si>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</si>
  <si>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</si>
  <si>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</si>
  <si>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</si>
  <si>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</si>
  <si>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</si>
  <si>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</si>
  <si>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</si>
  <si>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</si>
  <si>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</si>
  <si>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</si>
  <si>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</si>
  <si>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</si>
  <si>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</si>
  <si>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</si>
  <si>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</si>
  <si>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</si>
  <si>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</si>
  <si>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</si>
  <si>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</si>
  <si>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</si>
  <si>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</si>
  <si>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</si>
  <si>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</si>
  <si>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</si>
  <si>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</si>
  <si>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</si>
  <si>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</si>
  <si>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</si>
  <si>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</si>
  <si>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</si>
  <si>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</si>
  <si>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</si>
  <si>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</si>
  <si>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</si>
  <si>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</si>
  <si>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</si>
  <si>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</si>
  <si>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</si>
  <si>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</si>
  <si>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</si>
  <si>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</si>
  <si>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</si>
  <si>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</si>
  <si>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</si>
  <si>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</si>
  <si>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</si>
  <si>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</si>
  <si>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</si>
  <si>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</si>
  <si>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</si>
  <si>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</si>
  <si>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</si>
  <si>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</si>
  <si>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</si>
  <si>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</si>
  <si>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</si>
  <si>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</si>
  <si>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</si>
  <si>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</si>
  <si>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</si>
  <si>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</si>
  <si>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</si>
  <si>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</si>
  <si>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</si>
  <si>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</si>
  <si>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</si>
  <si>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</si>
  <si>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</si>
  <si>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</si>
  <si>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</si>
  <si>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</si>
  <si>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</si>
  <si>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</si>
  <si>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</si>
  <si>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</si>
  <si>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</si>
  <si>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</si>
  <si>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</si>
  <si>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</si>
  <si>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</si>
  <si>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</si>
  <si>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</si>
  <si>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</si>
  <si>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</si>
  <si>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</si>
  <si>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</si>
  <si>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</si>
  <si>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</si>
  <si>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</si>
  <si>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</si>
  <si>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</si>
  <si>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</si>
  <si>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</si>
  <si>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</si>
  <si>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</si>
  <si>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</si>
  <si>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</si>
  <si>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</si>
  <si>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</si>
  <si>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</si>
  <si>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</si>
  <si>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</si>
  <si>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</si>
  <si>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</si>
  <si>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</si>
  <si>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</si>
  <si>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</si>
  <si>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</si>
  <si>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</si>
  <si>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</si>
  <si>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</si>
  <si>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</si>
  <si>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</si>
  <si>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</si>
  <si>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</si>
  <si>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</si>
  <si>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</si>
  <si>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</si>
  <si>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</si>
  <si>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</si>
  <si>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</si>
  <si>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</si>
  <si>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</si>
  <si>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</si>
  <si>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</si>
  <si>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</si>
  <si>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</si>
  <si>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</si>
  <si>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</si>
  <si>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</si>
  <si>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</si>
  <si>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</si>
  <si>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</si>
  <si>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</si>
  <si>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</si>
  <si>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</si>
  <si>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</si>
  <si>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</si>
  <si>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</si>
  <si>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</si>
  <si>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</si>
  <si>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</si>
  <si>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</si>
  <si>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</si>
  <si>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</si>
  <si>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</si>
  <si>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</si>
  <si>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</si>
  <si>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</si>
  <si>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</si>
  <si>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</si>
  <si>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</si>
  <si>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</si>
  <si>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</si>
  <si>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</si>
  <si>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</si>
  <si>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</si>
  <si>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</si>
  <si>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</si>
  <si>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</si>
  <si>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</si>
  <si>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</si>
  <si>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</si>
  <si>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</si>
  <si>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</si>
  <si>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</si>
  <si>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</si>
  <si>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</si>
  <si>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</si>
  <si>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</si>
  <si>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</si>
  <si>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</si>
  <si>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</si>
  <si>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</si>
  <si>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</si>
  <si>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</si>
  <si>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</si>
  <si>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</si>
  <si>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</si>
  <si>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</si>
  <si>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</si>
  <si>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</si>
  <si>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</si>
  <si>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</si>
  <si>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</si>
  <si>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</si>
  <si>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</si>
  <si>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</si>
  <si>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</si>
  <si>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</si>
  <si>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</si>
  <si>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</si>
  <si>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</si>
  <si>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</si>
  <si>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</si>
  <si>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</si>
  <si>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</si>
  <si>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</si>
  <si>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</si>
  <si>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</si>
  <si>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</si>
  <si>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</si>
  <si>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</si>
  <si>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</si>
  <si>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</si>
  <si>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</si>
  <si>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</si>
  <si>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</si>
  <si>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</si>
  <si>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</si>
  <si>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</si>
  <si>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</si>
  <si>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</si>
  <si>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</si>
  <si>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</si>
  <si>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</si>
  <si>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</si>
  <si>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</si>
  <si>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</si>
  <si>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</si>
  <si>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</si>
  <si>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</si>
  <si>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</si>
  <si>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</si>
  <si>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</si>
  <si>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</si>
  <si>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</si>
  <si>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</si>
  <si>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</si>
  <si>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</si>
  <si>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</si>
  <si>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</si>
  <si>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</si>
  <si>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</si>
  <si>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</si>
  <si>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</si>
  <si>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</si>
  <si>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</si>
  <si>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</si>
  <si>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</si>
  <si>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</si>
  <si>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</si>
  <si>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</si>
  <si>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</si>
  <si>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</si>
  <si>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</si>
  <si>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</si>
  <si>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</si>
  <si>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</si>
  <si>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</si>
  <si>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</si>
  <si>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</si>
  <si>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</si>
  <si>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</si>
  <si>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</si>
  <si>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</si>
  <si>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</si>
  <si>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</si>
  <si>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</si>
  <si>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</si>
  <si>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</si>
  <si>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</si>
  <si>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</si>
  <si>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</si>
  <si>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</si>
  <si>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</si>
  <si>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</si>
  <si>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</si>
  <si>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</si>
  <si>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</si>
  <si>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</si>
  <si>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</si>
  <si>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</si>
  <si>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</si>
  <si>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</si>
  <si>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</si>
  <si>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</si>
  <si>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</si>
  <si>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</si>
  <si>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</si>
  <si>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</si>
  <si>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</si>
  <si>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</si>
  <si>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</si>
  <si>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</si>
  <si>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</si>
  <si>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</si>
  <si>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</si>
  <si>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</si>
  <si>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</si>
  <si>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</si>
  <si>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</si>
  <si>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</si>
  <si>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</si>
  <si>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</si>
  <si>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</si>
  <si>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</si>
  <si>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</si>
  <si>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</si>
  <si>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</si>
  <si>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</si>
  <si>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</si>
  <si>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</si>
  <si>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</si>
  <si>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</si>
  <si>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</si>
  <si>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</si>
  <si>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</si>
  <si>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</si>
  <si>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</si>
  <si>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</si>
  <si>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</si>
  <si>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</si>
  <si>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</si>
  <si>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</si>
  <si>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</si>
  <si>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</si>
  <si>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</si>
  <si>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</si>
  <si>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</si>
  <si>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</si>
  <si>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</si>
  <si>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</si>
  <si>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</si>
  <si>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</si>
  <si>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</si>
  <si>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</si>
  <si>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</si>
  <si>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</si>
  <si>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</si>
  <si>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</si>
  <si>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</si>
  <si>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</si>
  <si>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</si>
  <si>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</si>
  <si>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</si>
  <si>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</si>
  <si>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</si>
  <si>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</si>
  <si>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</si>
  <si>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</si>
  <si>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</si>
  <si>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</si>
  <si>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</si>
  <si>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</si>
  <si>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</si>
  <si>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</si>
  <si>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</si>
  <si>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</si>
  <si>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</si>
  <si>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</si>
  <si>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</si>
  <si>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</si>
  <si>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</si>
  <si>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</si>
  <si>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</si>
  <si>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</si>
  <si>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</si>
  <si>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</si>
  <si>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</si>
  <si>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</si>
  <si>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</si>
  <si>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</si>
  <si>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</si>
  <si>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</si>
  <si>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</si>
  <si>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</si>
  <si>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</si>
  <si>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</si>
  <si>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</si>
  <si>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</si>
  <si>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</si>
  <si>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</si>
  <si>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</si>
  <si>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</si>
  <si>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</si>
  <si>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</si>
  <si>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</si>
  <si>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</si>
  <si>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</si>
  <si>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</si>
  <si>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</si>
  <si>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</si>
  <si>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</si>
  <si>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</si>
  <si>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</si>
  <si>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</si>
  <si>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</si>
  <si>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</si>
  <si>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</si>
  <si>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</si>
  <si>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</si>
  <si>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</si>
  <si>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</si>
  <si>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</si>
  <si>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</si>
  <si>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</si>
  <si>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</si>
  <si>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</si>
  <si>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</si>
  <si>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</si>
  <si>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</si>
  <si>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</si>
  <si>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</si>
  <si>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</si>
  <si>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</si>
  <si>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</si>
  <si>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</si>
  <si>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</si>
  <si>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</si>
  <si>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</si>
  <si>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</si>
  <si>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</si>
  <si>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</si>
  <si>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</si>
  <si>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</si>
  <si>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</si>
  <si>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</si>
  <si>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</si>
  <si>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</si>
  <si>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</si>
  <si>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</si>
  <si>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</si>
  <si>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</si>
  <si>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</si>
  <si>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</si>
  <si>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</si>
  <si>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</si>
  <si>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</si>
  <si>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</si>
  <si>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</si>
  <si>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</si>
  <si>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</si>
  <si>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</si>
  <si>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</si>
  <si>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</si>
  <si>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</si>
  <si>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</si>
  <si>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</si>
  <si>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</si>
  <si>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</si>
  <si>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</si>
  <si>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</si>
  <si>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</si>
  <si>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</si>
  <si>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</si>
  <si>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</si>
  <si>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</si>
  <si>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</si>
  <si>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</si>
  <si>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</si>
  <si>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</si>
  <si>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</si>
  <si>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</si>
  <si>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</si>
  <si>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</si>
  <si>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</si>
  <si>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</si>
  <si>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</si>
  <si>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</si>
  <si>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</si>
  <si>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</si>
  <si>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</si>
  <si>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</si>
  <si>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</si>
  <si>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</si>
  <si>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</si>
  <si>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</si>
  <si>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</si>
  <si>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</si>
  <si>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</si>
  <si>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</si>
  <si>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</si>
  <si>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</si>
  <si>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</si>
  <si>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</si>
  <si>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</si>
  <si>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</si>
  <si>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</si>
  <si>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</si>
  <si>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</si>
  <si>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</si>
  <si>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</si>
  <si>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</si>
  <si>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</si>
  <si>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</si>
  <si>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</si>
  <si>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</si>
  <si>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</si>
  <si>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</si>
  <si>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</si>
  <si>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</si>
  <si>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</si>
  <si>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</si>
  <si>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</si>
  <si>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</si>
  <si>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</si>
  <si>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</si>
  <si>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</si>
  <si>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</si>
  <si>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</si>
  <si>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</si>
  <si>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</si>
  <si>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</si>
  <si>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</si>
  <si>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</si>
  <si>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</si>
  <si>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</si>
  <si>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</si>
  <si>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</si>
  <si>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</si>
  <si>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</si>
  <si>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</si>
  <si>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</si>
  <si>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</si>
  <si>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</si>
  <si>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</si>
  <si>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</si>
  <si>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</si>
  <si>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</si>
  <si>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</si>
  <si>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</si>
  <si>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</si>
  <si>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</si>
  <si>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</si>
  <si>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</si>
  <si>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</si>
  <si>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</si>
  <si>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</si>
  <si>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</si>
  <si>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</si>
  <si>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</si>
  <si>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</si>
  <si>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</si>
  <si>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</si>
  <si>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</si>
  <si>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</si>
  <si>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</si>
  <si>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</si>
  <si>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</si>
  <si>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</si>
  <si>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</si>
  <si>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</si>
  <si>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</si>
  <si>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</si>
  <si>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</si>
  <si>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</si>
  <si>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</si>
  <si>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</si>
  <si>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</si>
  <si>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</si>
  <si>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</si>
  <si>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</si>
  <si>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</si>
  <si>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</si>
  <si>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</si>
  <si>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</si>
  <si>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</si>
  <si>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</si>
  <si>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</si>
  <si>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</si>
  <si>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</si>
  <si>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</si>
  <si>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</si>
  <si>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</si>
  <si>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</si>
  <si>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</si>
  <si>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</si>
  <si>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</si>
  <si>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</si>
  <si>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</si>
  <si>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</si>
  <si>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</si>
  <si>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</si>
  <si>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</si>
  <si>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</si>
  <si>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</si>
  <si>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</si>
  <si>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</si>
  <si>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</si>
  <si>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</si>
  <si>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</si>
  <si>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</si>
  <si>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</si>
  <si>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</si>
  <si>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</si>
  <si>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</si>
  <si>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</si>
  <si>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</si>
  <si>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</si>
  <si>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</si>
  <si>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</si>
  <si>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</si>
  <si>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</si>
  <si>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</si>
  <si>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</si>
  <si>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</si>
  <si>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</si>
  <si>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</si>
  <si>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</si>
  <si>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</si>
  <si>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</si>
  <si>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</si>
  <si>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</si>
  <si>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</si>
  <si>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</si>
  <si>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</si>
  <si>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</si>
  <si>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</si>
  <si>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</si>
  <si>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</si>
  <si>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</si>
  <si>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</si>
  <si>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</si>
  <si>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</si>
  <si>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</si>
  <si>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</si>
  <si>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</si>
  <si>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</si>
  <si>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</si>
  <si>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</si>
  <si>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</si>
  <si>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</si>
  <si>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</si>
  <si>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</si>
  <si>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</si>
  <si>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</si>
  <si>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</si>
  <si>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</si>
  <si>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</si>
  <si>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</si>
  <si>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</si>
  <si>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</si>
  <si>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</si>
  <si>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</si>
  <si>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</si>
  <si>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</si>
  <si>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</si>
  <si>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</si>
  <si>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</si>
  <si>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</si>
  <si>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</si>
  <si>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</si>
  <si>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</si>
  <si>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</si>
  <si>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</si>
  <si>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</si>
  <si>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</si>
  <si>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</si>
  <si>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</si>
  <si>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</si>
  <si>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</si>
  <si>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</si>
  <si>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</si>
  <si>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</si>
  <si>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</si>
  <si>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</si>
  <si>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</si>
  <si>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</si>
  <si>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</si>
  <si>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</si>
  <si>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</si>
  <si>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</si>
  <si>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</si>
  <si>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</si>
  <si>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</si>
  <si>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</si>
  <si>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</si>
  <si>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</si>
  <si>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</si>
  <si>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</si>
  <si>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</si>
  <si>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</si>
  <si>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</si>
  <si>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</si>
  <si>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</si>
  <si>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</si>
  <si>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</si>
  <si>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</si>
  <si>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</si>
  <si>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</si>
  <si>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</si>
  <si>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</si>
  <si>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</si>
  <si>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</si>
  <si>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</si>
  <si>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</si>
  <si>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</si>
  <si>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</si>
  <si>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</si>
  <si>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</si>
  <si>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</si>
  <si>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</si>
  <si>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</si>
  <si>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</si>
  <si>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</si>
  <si>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</si>
  <si>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</si>
  <si>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</si>
  <si>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</si>
  <si>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</si>
  <si>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</si>
  <si>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</si>
  <si>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</si>
  <si>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</si>
  <si>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</si>
  <si>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</si>
  <si>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</si>
  <si>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</si>
  <si>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</si>
  <si>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</si>
  <si>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</si>
  <si>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</si>
  <si>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</si>
  <si>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</si>
  <si>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</si>
  <si>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</si>
  <si>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</si>
  <si>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</si>
  <si>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</si>
  <si>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</si>
  <si>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</si>
  <si>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</si>
  <si>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</si>
  <si>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</si>
  <si>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</si>
  <si>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</si>
  <si>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</si>
  <si>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</si>
  <si>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</si>
  <si>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</si>
  <si>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</si>
  <si>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</si>
  <si>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</si>
  <si>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</si>
  <si>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</si>
  <si>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</si>
  <si>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</si>
  <si>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</si>
  <si>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</si>
  <si>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</si>
  <si>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</si>
  <si>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</si>
  <si>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</si>
  <si>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</si>
  <si>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</si>
  <si>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</si>
  <si>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</si>
  <si>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</si>
  <si>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</si>
  <si>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</si>
  <si>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</si>
  <si>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</si>
  <si>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</si>
  <si>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</si>
  <si>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</si>
  <si>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</si>
  <si>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</si>
  <si>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</si>
  <si>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</si>
  <si>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</si>
  <si>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</si>
  <si>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</si>
  <si>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</si>
  <si>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</si>
  <si>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</si>
  <si>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</si>
  <si>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</si>
  <si>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</si>
  <si>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</si>
  <si>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</si>
  <si>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</si>
  <si>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</si>
  <si>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</si>
  <si>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</si>
  <si>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</si>
  <si>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</si>
  <si>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</si>
  <si>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</si>
  <si>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</si>
  <si>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</si>
  <si>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</si>
  <si>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</si>
  <si>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</si>
  <si>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</si>
  <si>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</si>
  <si>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</si>
  <si>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</si>
  <si>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</si>
  <si>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</si>
  <si>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</si>
  <si>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</si>
  <si>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</si>
  <si>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</si>
  <si>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</si>
  <si>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</si>
  <si>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</si>
  <si>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</si>
  <si>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</si>
  <si>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</si>
  <si>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</si>
  <si>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</si>
  <si>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</si>
  <si>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</si>
  <si>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</si>
  <si>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</si>
  <si>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</si>
  <si>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</si>
  <si>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</si>
  <si>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</si>
  <si>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</si>
  <si>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</si>
  <si>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</si>
  <si>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</si>
  <si>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</si>
  <si>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</si>
  <si>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</si>
  <si>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</si>
  <si>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</si>
  <si>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</si>
  <si>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</si>
  <si>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</si>
  <si>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</si>
  <si>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</si>
  <si>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</si>
  <si>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</si>
  <si>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</si>
  <si>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</si>
  <si>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</si>
  <si>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</si>
  <si>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</si>
  <si>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</si>
  <si>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</si>
  <si>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</si>
  <si>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</si>
  <si>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</si>
  <si>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</si>
  <si>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</si>
  <si>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</si>
  <si>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</si>
  <si>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</si>
  <si>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</si>
  <si>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</si>
  <si>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</si>
  <si>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</si>
  <si>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</si>
  <si>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</si>
  <si>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</si>
  <si>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</si>
  <si>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</si>
  <si>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</si>
  <si>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</si>
  <si>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</si>
  <si>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</si>
  <si>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</si>
  <si>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</si>
  <si>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</si>
  <si>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</si>
  <si>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</si>
  <si>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</si>
  <si>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</si>
  <si>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</si>
  <si>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</si>
  <si>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</si>
  <si>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</si>
  <si>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</si>
  <si>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</si>
  <si>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</si>
  <si>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</si>
  <si>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</si>
  <si>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</si>
  <si>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</si>
  <si>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</si>
  <si>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</si>
  <si>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</si>
  <si>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</si>
  <si>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</si>
  <si>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</si>
  <si>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</si>
  <si>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</si>
  <si>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</si>
  <si>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</si>
  <si>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</si>
  <si>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</si>
  <si>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</si>
  <si>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</si>
  <si>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</si>
  <si>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</si>
  <si>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</si>
  <si>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</si>
  <si>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</si>
  <si>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</si>
  <si>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</si>
  <si>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</si>
  <si>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</si>
  <si>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</si>
  <si>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</si>
  <si>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</si>
  <si>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</si>
  <si>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</si>
  <si>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</si>
  <si>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</si>
  <si>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</si>
  <si>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</si>
  <si>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</si>
  <si>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</si>
  <si>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</si>
  <si>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</si>
  <si>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</si>
  <si>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</si>
  <si>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</si>
  <si>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</si>
  <si>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</si>
  <si>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</si>
  <si>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</si>
  <si>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</si>
  <si>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</si>
  <si>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</si>
  <si>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</si>
  <si>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</si>
  <si>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</si>
  <si>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</si>
  <si>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</si>
  <si>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</si>
  <si>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</si>
  <si>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</si>
  <si>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</si>
  <si>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</si>
  <si>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</si>
  <si>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</si>
  <si>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</si>
  <si>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</si>
  <si>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</si>
  <si>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</si>
  <si>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</si>
  <si>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</si>
  <si>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</si>
  <si>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</si>
  <si>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</si>
  <si>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</si>
  <si>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</si>
  <si>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</si>
  <si>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</si>
  <si>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</si>
  <si>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</si>
  <si>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</si>
  <si>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</si>
  <si>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</si>
  <si>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</si>
  <si>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</si>
  <si>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</si>
  <si>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</si>
  <si>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</si>
  <si>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</si>
  <si>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</si>
  <si>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</si>
  <si>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</si>
  <si>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</si>
  <si>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</si>
  <si>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</si>
  <si>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</si>
  <si>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</si>
  <si>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</si>
  <si>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</si>
  <si>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</si>
  <si>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</si>
  <si>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</si>
  <si>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</si>
  <si>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</si>
  <si>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</si>
  <si>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</si>
  <si>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</si>
  <si>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</si>
  <si>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</si>
  <si>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</si>
  <si>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</si>
  <si>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</si>
  <si>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</si>
  <si>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</si>
  <si>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</si>
  <si>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</si>
  <si>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</si>
  <si>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</si>
  <si>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</si>
  <si>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</si>
  <si>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</si>
  <si>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</si>
  <si>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</si>
  <si>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</si>
  <si>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</si>
  <si>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</si>
  <si>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</si>
  <si>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</si>
  <si>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</si>
  <si>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</si>
  <si>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</si>
  <si>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</si>
  <si>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</si>
  <si>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</si>
  <si>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</si>
  <si>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</si>
  <si>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</si>
  <si>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</si>
  <si>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</si>
  <si>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</si>
  <si>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</si>
  <si>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</si>
  <si>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</si>
  <si>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</si>
  <si>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</si>
  <si>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</si>
  <si>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</si>
  <si>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</si>
  <si>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</si>
  <si>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</si>
  <si>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</si>
  <si>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</si>
  <si>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</si>
  <si>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</si>
  <si>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</si>
  <si>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</si>
  <si>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</si>
  <si>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</si>
  <si>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</si>
  <si>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</si>
  <si>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</si>
  <si>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</si>
  <si>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</si>
  <si>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</si>
  <si>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</si>
  <si>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</si>
  <si>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</si>
  <si>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</si>
  <si>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</si>
  <si>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</si>
  <si>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</si>
  <si>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</si>
  <si>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</si>
  <si>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</si>
  <si>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</si>
  <si>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</si>
  <si>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</si>
  <si>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</si>
  <si>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</si>
  <si>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</si>
  <si>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</si>
  <si>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</si>
  <si>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</si>
  <si>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</si>
  <si>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</si>
  <si>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</si>
  <si>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</si>
  <si>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</si>
  <si>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</si>
  <si>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</si>
  <si>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</si>
  <si>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</si>
  <si>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</si>
  <si>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</si>
  <si>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</si>
  <si>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</si>
  <si>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</si>
  <si>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</si>
  <si>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</si>
  <si>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</si>
  <si>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</si>
  <si>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</si>
  <si>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</si>
  <si>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</si>
  <si>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</si>
  <si>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</si>
  <si>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</si>
  <si>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</si>
  <si>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</si>
  <si>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</si>
  <si>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</si>
  <si>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</si>
  <si>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</si>
  <si>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</si>
  <si>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</si>
  <si>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</si>
  <si>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</si>
  <si>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</si>
  <si>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</si>
  <si>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</si>
  <si>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</si>
  <si>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</si>
  <si>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</si>
  <si>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</si>
  <si>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</si>
  <si>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</si>
  <si>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</si>
  <si>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</si>
  <si>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</si>
  <si>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</si>
  <si>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</si>
  <si>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</si>
  <si>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</si>
  <si>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</si>
  <si>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</si>
  <si>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</si>
  <si>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</si>
  <si>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</si>
  <si>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</si>
  <si>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</si>
  <si>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</si>
  <si>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</si>
  <si>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</si>
  <si>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</si>
  <si>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</si>
  <si>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</si>
  <si>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</si>
  <si>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</si>
  <si>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</si>
  <si>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</si>
  <si>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</si>
  <si>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</si>
  <si>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</si>
  <si>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</si>
  <si>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</si>
  <si>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</si>
  <si>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</si>
  <si>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</si>
  <si>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</si>
  <si>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</si>
  <si>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</si>
  <si>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</si>
  <si>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</si>
  <si>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</si>
  <si>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</si>
  <si>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</si>
  <si>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</si>
  <si>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</si>
  <si>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</si>
  <si>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</si>
  <si>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</si>
  <si>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</si>
  <si>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</si>
  <si>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</si>
  <si>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</si>
  <si>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</si>
  <si>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</si>
  <si>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</si>
  <si>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</si>
  <si>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</si>
  <si>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</si>
  <si>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</si>
  <si>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</si>
  <si>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</si>
  <si>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</si>
  <si>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</si>
  <si>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</si>
  <si>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</si>
  <si>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</si>
  <si>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</si>
  <si>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</si>
  <si>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</si>
  <si>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</si>
  <si>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</si>
  <si>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</si>
  <si>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</si>
  <si>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</si>
  <si>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</si>
  <si>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</si>
  <si>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</si>
  <si>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</si>
  <si>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</si>
  <si>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</si>
  <si>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</si>
  <si>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</si>
  <si>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</si>
  <si>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</si>
  <si>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</si>
  <si>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</si>
  <si>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</si>
  <si>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</si>
  <si>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</si>
  <si>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</si>
  <si>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</si>
  <si>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</si>
  <si>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</si>
  <si>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</si>
  <si>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</si>
  <si>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</si>
  <si>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</si>
  <si>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</si>
  <si>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</si>
  <si>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</si>
  <si>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</si>
  <si>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</si>
  <si>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</si>
  <si>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</si>
  <si>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</si>
  <si>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</si>
  <si>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</si>
  <si>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</si>
  <si>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</si>
  <si>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</si>
  <si>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</si>
  <si>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</si>
  <si>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</si>
  <si>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</si>
  <si>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</si>
  <si>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</si>
  <si>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</si>
  <si>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</si>
  <si>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</si>
  <si>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</si>
  <si>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</si>
  <si>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</si>
  <si>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</si>
  <si>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</si>
  <si>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</si>
  <si>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</si>
  <si>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</si>
  <si>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</si>
  <si>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</si>
  <si>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</si>
  <si>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</si>
  <si>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</si>
  <si>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</si>
  <si>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</si>
  <si>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</si>
  <si>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</si>
  <si>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</si>
  <si>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</si>
  <si>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</si>
  <si>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</si>
  <si>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</si>
  <si>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</si>
  <si>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</si>
  <si>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</si>
  <si>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</si>
  <si>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</si>
  <si>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</si>
  <si>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</si>
  <si>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</si>
  <si>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</si>
  <si>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</si>
  <si>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</si>
  <si>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</si>
  <si>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</si>
  <si>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</si>
  <si>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</si>
  <si>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</si>
  <si>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</si>
  <si>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</si>
  <si>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</si>
  <si>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</si>
  <si>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</si>
  <si>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</si>
  <si>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</si>
  <si>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</si>
  <si>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</si>
  <si>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</si>
  <si>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</si>
  <si>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</si>
  <si>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</si>
  <si>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</si>
  <si>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</si>
  <si>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</si>
  <si>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</si>
  <si>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</si>
  <si>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</si>
  <si>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</si>
  <si>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</si>
  <si>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</si>
  <si>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</si>
  <si>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</si>
  <si>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</si>
  <si>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</si>
  <si>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</si>
  <si>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</si>
  <si>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</si>
  <si>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</si>
  <si>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</si>
  <si>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</si>
  <si>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</si>
  <si>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</si>
  <si>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</si>
  <si>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</si>
  <si>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</si>
  <si>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</si>
  <si>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</si>
  <si>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</si>
  <si>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</si>
  <si>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</si>
  <si>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</si>
  <si>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</si>
  <si>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</si>
  <si>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</si>
  <si>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</si>
  <si>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</si>
  <si>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</si>
  <si>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</si>
  <si>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</si>
  <si>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</si>
  <si>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</si>
  <si>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</si>
  <si>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</si>
  <si>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</si>
  <si>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</si>
  <si>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</si>
  <si>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</si>
  <si>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</si>
  <si>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</si>
  <si>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</si>
  <si>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</si>
  <si>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</si>
  <si>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</si>
  <si>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</si>
  <si>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</si>
  <si>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</si>
  <si>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</si>
  <si>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</si>
  <si>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</si>
  <si>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</si>
  <si>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</si>
  <si>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</si>
  <si>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</si>
  <si>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</si>
  <si>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</si>
  <si>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</si>
  <si>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</si>
  <si>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</si>
  <si>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</si>
  <si>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</si>
  <si>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</si>
  <si>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</si>
  <si>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</si>
  <si>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</si>
  <si>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</si>
  <si>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</si>
  <si>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</si>
  <si>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</si>
  <si>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</si>
  <si>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</si>
  <si>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</si>
  <si>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</si>
  <si>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</si>
  <si>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</si>
  <si>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</si>
  <si>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</si>
  <si>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</si>
  <si>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</si>
  <si>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</si>
  <si>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</si>
  <si>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</si>
  <si>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</si>
  <si>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</si>
  <si>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</si>
  <si>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</si>
  <si>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</si>
  <si>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</si>
  <si>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</si>
  <si>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</si>
  <si>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</si>
  <si>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</si>
  <si>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</si>
  <si>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</si>
  <si>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</si>
  <si>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</si>
  <si>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</si>
  <si>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</si>
  <si>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</si>
  <si>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</si>
  <si>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</si>
  <si>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</si>
  <si>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</si>
  <si>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</si>
  <si>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</si>
  <si>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</si>
  <si>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</si>
  <si>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</si>
  <si>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</si>
  <si>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</si>
  <si>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</si>
  <si>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</si>
  <si>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</si>
  <si>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</si>
  <si>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</si>
  <si>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</si>
  <si>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</si>
  <si>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</si>
  <si>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</si>
  <si>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</si>
  <si>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</si>
  <si>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</si>
  <si>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</si>
  <si>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</si>
  <si>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</si>
  <si>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</si>
  <si>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</si>
  <si>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</si>
  <si>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</si>
  <si>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</si>
  <si>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</si>
  <si>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</si>
  <si>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</si>
  <si>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</si>
  <si>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</si>
  <si>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</si>
  <si>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</si>
  <si>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</si>
  <si>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</si>
  <si>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</si>
  <si>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</si>
  <si>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</si>
  <si>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</si>
  <si>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</si>
  <si>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</si>
  <si>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</si>
  <si>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</si>
  <si>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</si>
  <si>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</si>
  <si>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</si>
  <si>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</si>
  <si>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</si>
  <si>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</si>
  <si>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</si>
  <si>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</si>
  <si>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</si>
  <si>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</si>
  <si>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</si>
  <si>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</si>
  <si>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</si>
  <si>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</si>
  <si>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</si>
  <si>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</si>
  <si>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</si>
  <si>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</si>
  <si>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</si>
  <si>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</si>
  <si>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</si>
  <si>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</si>
  <si>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</si>
  <si>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</si>
  <si>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</si>
  <si>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</si>
  <si>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</si>
  <si>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</si>
  <si>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</si>
  <si>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</si>
  <si>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</si>
  <si>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</si>
  <si>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</si>
  <si>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</si>
  <si>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</si>
  <si>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</si>
  <si>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</si>
  <si>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</si>
  <si>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</si>
  <si>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</si>
  <si>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</si>
  <si>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</si>
  <si>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</si>
  <si>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</si>
  <si>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</si>
  <si>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</si>
  <si>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</si>
  <si>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</si>
  <si>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</si>
  <si>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</si>
  <si>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</si>
  <si>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</si>
  <si>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</si>
  <si>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</si>
  <si>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</si>
  <si>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</si>
  <si>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</si>
  <si>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</si>
  <si>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</si>
  <si>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</si>
  <si>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</si>
  <si>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</si>
  <si>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</si>
  <si>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</si>
  <si>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</si>
  <si>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</si>
  <si>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</si>
  <si>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</si>
  <si>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</si>
  <si>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</si>
  <si>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</si>
  <si>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</si>
  <si>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</si>
  <si>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</si>
  <si>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</si>
  <si>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</si>
  <si>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</si>
  <si>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</si>
  <si>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</si>
  <si>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</si>
  <si>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</si>
  <si>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</si>
  <si>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</si>
  <si>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</si>
  <si>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</si>
  <si>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</si>
  <si>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</si>
  <si>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</si>
  <si>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</si>
  <si>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</si>
  <si>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</si>
  <si>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</si>
  <si>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</si>
  <si>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</si>
  <si>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</si>
  <si>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</si>
  <si>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</si>
  <si>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</si>
  <si>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</si>
  <si>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</si>
  <si>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</si>
  <si>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</si>
  <si>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</si>
  <si>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</si>
  <si>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</si>
  <si>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</si>
  <si>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</si>
  <si>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</si>
  <si>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</si>
  <si>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</si>
  <si>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</si>
  <si>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</si>
  <si>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</si>
  <si>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</si>
  <si>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</si>
  <si>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</si>
  <si>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</si>
  <si>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</si>
  <si>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</si>
  <si>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</si>
  <si>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</si>
  <si>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</si>
  <si>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</si>
  <si>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</si>
  <si>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</si>
  <si>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</si>
  <si>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</si>
  <si>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</si>
  <si>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</si>
  <si>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</si>
  <si>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</si>
  <si>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</si>
  <si>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</si>
  <si>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</si>
  <si>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</si>
  <si>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</si>
  <si>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</si>
  <si>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</si>
  <si>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</si>
  <si>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</si>
  <si>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</si>
  <si>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</si>
  <si>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</si>
  <si>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</si>
  <si>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</si>
  <si>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</si>
  <si>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</si>
  <si>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</si>
  <si>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</si>
  <si>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</si>
  <si>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</si>
  <si>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</si>
  <si>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</si>
  <si>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</si>
  <si>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</si>
  <si>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</si>
  <si>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</si>
  <si>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</si>
  <si>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</si>
  <si>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</si>
  <si>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</si>
  <si>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</si>
  <si>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</si>
  <si>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</si>
  <si>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</si>
  <si>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</si>
  <si>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</si>
  <si>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</si>
  <si>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</si>
  <si>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</si>
  <si>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</si>
  <si>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</si>
  <si>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</si>
  <si>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</si>
  <si>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</si>
  <si>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</si>
  <si>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</si>
  <si>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</si>
  <si>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</si>
  <si>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</si>
  <si>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</si>
  <si>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</si>
  <si>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</si>
  <si>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</si>
  <si>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</si>
  <si>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</si>
  <si>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</si>
  <si>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</si>
  <si>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</si>
  <si>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</si>
  <si>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</si>
  <si>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</si>
  <si>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</si>
  <si>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</si>
  <si>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</si>
  <si>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</si>
  <si>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</si>
  <si>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</si>
  <si>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</si>
  <si>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</si>
  <si>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</si>
  <si>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</si>
  <si>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</si>
  <si>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</si>
  <si>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</si>
  <si>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</si>
  <si>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</si>
  <si>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</si>
  <si>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</si>
  <si>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</si>
  <si>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</si>
  <si>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</si>
  <si>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</si>
  <si>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</si>
  <si>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</si>
  <si>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</si>
  <si>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</si>
  <si>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</si>
  <si>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</si>
  <si>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</si>
  <si>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</si>
  <si>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</si>
  <si>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</si>
  <si>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</si>
  <si>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</si>
  <si>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</si>
  <si>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</si>
  <si>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</si>
  <si>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</si>
  <si>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</si>
  <si>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</si>
  <si>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</si>
  <si>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</si>
  <si>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</si>
  <si>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</si>
  <si>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</si>
  <si>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</si>
  <si>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</si>
  <si>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</si>
  <si>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</si>
  <si>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</si>
  <si>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</si>
  <si>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</si>
  <si>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</si>
  <si>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</si>
  <si>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</si>
  <si>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</si>
  <si>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</si>
  <si>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</si>
  <si>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</si>
  <si>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</si>
  <si>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</si>
  <si>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</si>
  <si>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</si>
  <si>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</si>
  <si>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</si>
  <si>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</si>
  <si>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</si>
  <si>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</si>
  <si>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</si>
  <si>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</si>
  <si>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</si>
  <si>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</si>
  <si>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</si>
  <si>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</si>
  <si>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</si>
  <si>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</si>
  <si>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</si>
  <si>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</si>
  <si>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</si>
  <si>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</si>
  <si>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</si>
  <si>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</si>
  <si>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</si>
  <si>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</si>
  <si>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</si>
  <si>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</si>
  <si>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</si>
  <si>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</si>
  <si>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</si>
  <si>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</si>
  <si>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</si>
  <si>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</si>
  <si>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</si>
  <si>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</si>
  <si>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</si>
  <si>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</si>
  <si>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</si>
  <si>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</si>
  <si>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</si>
  <si>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</si>
  <si>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</si>
  <si>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</si>
  <si>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</si>
  <si>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</si>
  <si>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</si>
  <si>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</si>
  <si>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</si>
  <si>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</si>
  <si>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</si>
  <si>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</si>
  <si>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</si>
  <si>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</si>
  <si>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</si>
  <si>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</si>
  <si>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</si>
  <si>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</si>
  <si>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</si>
  <si>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</si>
  <si>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</si>
  <si>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</si>
  <si>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</si>
  <si>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</si>
  <si>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</si>
  <si>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</si>
  <si>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</si>
  <si>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</si>
  <si>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</si>
  <si>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</si>
  <si>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</si>
  <si>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</si>
  <si>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</si>
  <si>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</si>
  <si>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</si>
  <si>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</si>
  <si>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</si>
  <si>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</si>
  <si>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</si>
  <si>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</si>
  <si>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</si>
  <si>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</si>
  <si>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</si>
  <si>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</si>
  <si>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</si>
  <si>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</si>
  <si>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</si>
  <si>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</si>
  <si>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</si>
  <si>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</si>
  <si>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</si>
  <si>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</si>
  <si>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</si>
  <si>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</si>
  <si>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</si>
  <si>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</si>
  <si>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</si>
  <si>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</si>
  <si>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</si>
  <si>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</si>
  <si>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</si>
  <si>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</si>
  <si>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</si>
  <si>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</si>
  <si>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</si>
  <si>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</si>
  <si>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</si>
  <si>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</si>
  <si>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</si>
  <si>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</si>
  <si>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</si>
  <si>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</si>
  <si>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</si>
  <si>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</si>
  <si>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</si>
  <si>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</si>
  <si>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</si>
  <si>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</si>
  <si>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</si>
  <si>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</si>
  <si>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</si>
  <si>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</si>
  <si>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</si>
  <si>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</si>
  <si>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</si>
  <si>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</si>
  <si>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</si>
  <si>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</si>
  <si>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</si>
  <si>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</si>
  <si>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</si>
  <si>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</si>
  <si>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</si>
  <si>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</si>
  <si>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</si>
  <si>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</si>
  <si>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</si>
  <si>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</si>
  <si>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</si>
  <si>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</si>
  <si>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</si>
  <si>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</si>
  <si>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</si>
  <si>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</si>
  <si>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</si>
  <si>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</si>
  <si>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</si>
  <si>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</si>
  <si>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</si>
  <si>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</si>
  <si>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</si>
  <si>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</si>
  <si>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</si>
  <si>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</si>
  <si>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</si>
  <si>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</si>
  <si>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</si>
  <si>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</si>
  <si>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</si>
  <si>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</si>
  <si>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</si>
  <si>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</si>
  <si>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</si>
  <si>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</si>
  <si>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</si>
  <si>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</si>
  <si>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</si>
  <si>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</si>
  <si>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</si>
  <si>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</si>
  <si>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</si>
  <si>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</si>
  <si>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</si>
  <si>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</si>
  <si>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</si>
  <si>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</si>
  <si>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</si>
  <si>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</si>
  <si>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</si>
  <si>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</si>
  <si>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</si>
  <si>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</si>
  <si>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</si>
  <si>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</si>
  <si>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</si>
  <si>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</si>
  <si>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</si>
  <si>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</si>
  <si>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</si>
  <si>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</si>
  <si>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</si>
  <si>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</si>
  <si>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</si>
  <si>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</si>
  <si>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</si>
  <si>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</si>
  <si>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</si>
  <si>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</si>
  <si>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</si>
  <si>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</si>
  <si>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</si>
  <si>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</si>
  <si>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</si>
  <si>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</si>
  <si>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</si>
  <si>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</si>
  <si>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</si>
  <si>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</si>
  <si>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</si>
  <si>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</si>
  <si>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</si>
  <si>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</si>
  <si>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</si>
  <si>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</si>
  <si>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</si>
  <si>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</si>
  <si>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</si>
  <si>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</si>
  <si>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</si>
  <si>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</si>
  <si>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</si>
  <si>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</si>
  <si>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</si>
  <si>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</si>
  <si>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</si>
  <si>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</si>
  <si>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</si>
  <si>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</si>
  <si>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</si>
  <si>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</si>
  <si>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</si>
  <si>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</si>
  <si>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</si>
  <si>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</si>
  <si>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</si>
  <si>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</si>
  <si>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</si>
  <si>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</si>
  <si>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</si>
  <si>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</si>
  <si>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</si>
  <si>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</si>
  <si>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</si>
  <si>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</si>
  <si>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</si>
  <si>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</si>
  <si>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</si>
  <si>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</si>
  <si>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</si>
  <si>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</si>
  <si>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</si>
  <si>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</si>
  <si>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</si>
  <si>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</si>
  <si>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</si>
  <si>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</si>
  <si>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</si>
  <si>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</si>
  <si>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</si>
  <si>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</si>
  <si>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</si>
  <si>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</si>
  <si>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</si>
  <si>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</si>
  <si>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</si>
  <si>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</si>
  <si>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</si>
  <si>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</si>
  <si>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</si>
  <si>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</si>
  <si>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</si>
  <si>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</si>
  <si>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</si>
  <si>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</si>
  <si>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</si>
  <si>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</si>
  <si>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</si>
  <si>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</si>
  <si>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</si>
  <si>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</si>
  <si>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</si>
  <si>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</si>
  <si>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</si>
  <si>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</si>
  <si>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</si>
  <si>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</si>
  <si>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</si>
  <si>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</si>
  <si>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</si>
  <si>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</si>
  <si>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</si>
  <si>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</si>
  <si>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</si>
  <si>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</si>
  <si>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</si>
  <si>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</si>
  <si>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</si>
  <si>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</si>
  <si>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</si>
  <si>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</si>
  <si>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</si>
  <si>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</si>
  <si>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</si>
  <si>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</si>
  <si>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</si>
  <si>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</si>
  <si>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</si>
  <si>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</si>
  <si>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</si>
  <si>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</si>
  <si>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</si>
  <si>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</si>
  <si>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</si>
  <si>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</si>
  <si>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</si>
  <si>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</si>
  <si>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</si>
  <si>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</si>
  <si>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</si>
  <si>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</si>
  <si>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</si>
  <si>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</si>
  <si>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</si>
  <si>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</si>
  <si>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</si>
  <si>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</si>
  <si>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</si>
  <si>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</si>
  <si>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</si>
  <si>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</si>
  <si>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</si>
  <si>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</si>
  <si>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</si>
  <si>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</si>
  <si>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</si>
  <si>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</si>
  <si>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</si>
  <si>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</si>
  <si>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</si>
  <si>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</si>
  <si>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</si>
  <si>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</si>
  <si>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</si>
  <si>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</si>
  <si>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</si>
  <si>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</si>
  <si>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</si>
  <si>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</si>
  <si>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</si>
  <si>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</si>
  <si>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</si>
  <si>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</si>
  <si>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</si>
  <si>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</si>
  <si>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</si>
  <si>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</si>
  <si>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</si>
  <si>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</si>
  <si>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</si>
  <si>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</si>
  <si>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</si>
  <si>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</si>
  <si>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</si>
  <si>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</si>
  <si>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</si>
  <si>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</si>
  <si>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</si>
  <si>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</si>
  <si>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</si>
  <si>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</si>
  <si>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</si>
  <si>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</si>
  <si>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</si>
  <si>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</si>
  <si>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</si>
  <si>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</si>
  <si>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</si>
  <si>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</si>
  <si>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</si>
  <si>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</si>
  <si>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</si>
  <si>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</si>
  <si>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</si>
  <si>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</si>
  <si>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</si>
  <si>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</si>
  <si>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</si>
  <si>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</si>
  <si>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</si>
  <si>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</si>
  <si>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</si>
  <si>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</si>
  <si>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</si>
  <si>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</si>
  <si>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</si>
  <si>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</si>
  <si>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</si>
  <si>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</si>
  <si>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</si>
  <si>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</si>
  <si>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</si>
  <si>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</si>
  <si>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</si>
  <si>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</si>
  <si>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</si>
  <si>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</si>
  <si>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</si>
  <si>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</si>
  <si>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</si>
  <si>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</si>
  <si>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</si>
  <si>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</si>
  <si>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</si>
  <si>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</si>
  <si>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</si>
  <si>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</si>
  <si>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</si>
  <si>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</si>
  <si>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</si>
  <si>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</si>
  <si>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</si>
  <si>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</si>
  <si>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</si>
  <si>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</si>
  <si>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</si>
  <si>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</si>
  <si>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</si>
  <si>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</si>
  <si>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</si>
  <si>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</si>
  <si>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</si>
  <si>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</si>
  <si>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</si>
  <si>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</si>
  <si>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</si>
  <si>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</si>
  <si>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</si>
  <si>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</si>
  <si>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</si>
  <si>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</si>
  <si>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</si>
  <si>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</si>
  <si>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</si>
  <si>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</si>
  <si>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</si>
  <si>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</si>
  <si>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</si>
  <si>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</si>
  <si>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</si>
  <si>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</si>
  <si>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</si>
  <si>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</si>
  <si>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</si>
  <si>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</si>
  <si>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</si>
  <si>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</si>
  <si>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</si>
  <si>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</si>
  <si>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</si>
  <si>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</si>
  <si>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</si>
  <si>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</si>
  <si>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</si>
  <si>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</si>
  <si>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</si>
  <si>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</si>
  <si>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</si>
  <si>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</si>
  <si>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</si>
  <si>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</si>
  <si>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</si>
  <si>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</si>
  <si>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</si>
  <si>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</si>
  <si>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</si>
  <si>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</si>
  <si>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</si>
  <si>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</si>
  <si>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</si>
  <si>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</si>
  <si>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</si>
  <si>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</si>
  <si>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</si>
  <si>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</si>
  <si>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</si>
  <si>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</si>
  <si>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</si>
  <si>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</si>
  <si>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</si>
  <si>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</si>
  <si>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</si>
  <si>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</si>
  <si>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</si>
  <si>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</si>
  <si>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</si>
  <si>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</si>
  <si>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</si>
  <si>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</si>
  <si>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</si>
  <si>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</si>
  <si>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</si>
  <si>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</si>
  <si>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</si>
  <si>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</si>
  <si>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</si>
  <si>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</si>
  <si>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</si>
  <si>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</si>
  <si>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</si>
  <si>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</si>
  <si>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</si>
  <si>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</si>
  <si>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</si>
  <si>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</si>
  <si>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</si>
  <si>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</si>
  <si>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</si>
  <si>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</si>
  <si>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</si>
  <si>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</si>
  <si>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</si>
  <si>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</si>
  <si>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</si>
  <si>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</si>
  <si>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</si>
  <si>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</si>
  <si>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</si>
  <si>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</si>
  <si>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</si>
  <si>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</si>
  <si>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</si>
  <si>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</si>
  <si>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</si>
  <si>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</si>
  <si>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</si>
  <si>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</si>
  <si>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</si>
  <si>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</si>
  <si>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</si>
  <si>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</si>
  <si>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</si>
  <si>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</si>
  <si>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</si>
  <si>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</si>
  <si>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</si>
  <si>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</si>
  <si>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</si>
  <si>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</si>
  <si>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</si>
  <si>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</si>
  <si>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</si>
  <si>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</si>
  <si>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</si>
  <si>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</si>
  <si>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</si>
  <si>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</si>
  <si>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</si>
  <si>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</si>
  <si>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</si>
  <si>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</si>
  <si>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</si>
  <si>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</si>
  <si>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</si>
  <si>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</si>
  <si>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</si>
  <si>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</si>
  <si>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</si>
  <si>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</si>
  <si>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</si>
  <si>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</si>
  <si>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</si>
  <si>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</si>
  <si>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</si>
  <si>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</si>
  <si>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</si>
  <si>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</si>
  <si>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</si>
  <si>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</si>
  <si>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</si>
  <si>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</si>
  <si>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</si>
  <si>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</si>
  <si>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</si>
  <si>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</si>
  <si>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</si>
  <si>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</si>
  <si>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</si>
  <si>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</si>
  <si>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</si>
  <si>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</si>
  <si>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</si>
  <si>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</si>
  <si>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</si>
  <si>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</si>
  <si>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</si>
  <si>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</si>
  <si>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</si>
  <si>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</si>
  <si>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</si>
  <si>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</si>
  <si>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</si>
  <si>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</si>
  <si>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</si>
  <si>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</si>
  <si>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</si>
  <si>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</si>
  <si>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</si>
  <si>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</si>
  <si>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</si>
  <si>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</si>
  <si>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</si>
  <si>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</si>
  <si>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</si>
  <si>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</si>
  <si>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</si>
  <si>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</si>
  <si>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</si>
  <si>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</si>
  <si>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</si>
  <si>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</si>
  <si>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</si>
  <si>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</si>
  <si>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</si>
  <si>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</si>
  <si>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</si>
  <si>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</si>
  <si>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</si>
  <si>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</si>
  <si>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</si>
  <si>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</si>
  <si>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</si>
  <si>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</si>
  <si>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</si>
  <si>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</si>
  <si>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</si>
  <si>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</si>
  <si>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</si>
  <si>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</si>
  <si>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</si>
  <si>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</si>
  <si>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</si>
  <si>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</si>
  <si>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</si>
  <si>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</si>
  <si>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</si>
  <si>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</si>
  <si>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</si>
  <si>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</si>
  <si>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</si>
  <si>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</si>
  <si>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</si>
  <si>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</si>
  <si>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</si>
  <si>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</si>
  <si>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</si>
  <si>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</si>
  <si>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</si>
  <si>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</si>
  <si>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</si>
  <si>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</si>
  <si>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</si>
  <si>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</si>
  <si>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</si>
  <si>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</si>
  <si>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</si>
  <si>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</si>
  <si>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</si>
  <si>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</si>
  <si>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</si>
  <si>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</si>
  <si>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</si>
  <si>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</si>
  <si>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</si>
  <si>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</si>
  <si>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</si>
  <si>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</si>
  <si>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</si>
  <si>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</si>
  <si>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</si>
  <si>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</si>
  <si>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</si>
  <si>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</si>
  <si>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</si>
  <si>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</si>
  <si>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</si>
  <si>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</si>
  <si>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</si>
  <si>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</si>
  <si>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</si>
  <si>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</si>
  <si>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</si>
  <si>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</si>
  <si>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</si>
  <si>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</si>
  <si>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</si>
  <si>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</si>
  <si>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</si>
  <si>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</si>
  <si>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</si>
  <si>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</si>
  <si>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</si>
  <si>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</si>
  <si>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</si>
  <si>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</si>
  <si>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</si>
  <si>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</si>
  <si>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</si>
  <si>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</si>
  <si>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</si>
  <si>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</si>
  <si>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</si>
  <si>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</si>
  <si>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</si>
  <si>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</si>
  <si>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</si>
  <si>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</si>
  <si>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</si>
  <si>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</si>
  <si>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</si>
  <si>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</si>
  <si>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</si>
  <si>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</si>
  <si>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</si>
  <si>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</si>
  <si>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</si>
  <si>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</si>
  <si>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</si>
  <si>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</si>
  <si>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</si>
  <si>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</si>
  <si>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</si>
  <si>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</si>
  <si>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</si>
  <si>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</si>
  <si>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</si>
  <si>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</si>
  <si>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</si>
  <si>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</si>
  <si>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</si>
  <si>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</si>
  <si>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</si>
  <si>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</si>
  <si>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</si>
  <si>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</si>
  <si>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</si>
  <si>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</si>
  <si>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</si>
  <si>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</si>
  <si>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</si>
  <si>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</si>
  <si>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</si>
  <si>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</si>
  <si>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</si>
  <si>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</si>
  <si>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</si>
  <si>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</si>
  <si>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</si>
  <si>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</si>
  <si>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</si>
  <si>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</si>
  <si>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</si>
  <si>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</si>
  <si>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</si>
  <si>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</si>
  <si>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</si>
  <si>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</si>
  <si>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</si>
  <si>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</si>
  <si>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</si>
  <si>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</si>
  <si>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</si>
  <si>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</si>
  <si>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</si>
  <si>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</si>
  <si>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</si>
  <si>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</si>
  <si>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</si>
  <si>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</si>
  <si>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</si>
  <si>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</si>
  <si>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</si>
  <si>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</si>
  <si>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</si>
  <si>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</si>
  <si>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</si>
  <si>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</si>
  <si>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</si>
  <si>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</si>
  <si>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</si>
  <si>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</si>
  <si>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</si>
  <si>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</si>
  <si>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</si>
  <si>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</si>
  <si>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</si>
  <si>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</si>
  <si>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</si>
  <si>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</si>
  <si>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</si>
  <si>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</si>
  <si>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</si>
  <si>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</si>
  <si>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</si>
  <si>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</si>
  <si>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</si>
  <si>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</si>
  <si>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</si>
  <si>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</si>
  <si>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</si>
  <si>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</si>
  <si>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</si>
  <si>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</si>
  <si>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</si>
  <si>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</si>
  <si>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</si>
  <si>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</si>
  <si>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</si>
  <si>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</si>
  <si>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</si>
  <si>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</si>
  <si>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</si>
  <si>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</si>
  <si>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</si>
  <si>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</si>
  <si>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</si>
  <si>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</si>
  <si>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</si>
  <si>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</si>
  <si>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</si>
  <si>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</si>
  <si>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</si>
  <si>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</si>
  <si>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</si>
  <si>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</si>
  <si>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</si>
  <si>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</si>
  <si>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</si>
  <si>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</si>
  <si>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</si>
  <si>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</si>
  <si>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</si>
  <si>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</si>
  <si>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</si>
  <si>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</si>
  <si>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</si>
  <si>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</si>
  <si>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</si>
  <si>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</si>
  <si>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</si>
  <si>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</si>
  <si>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</si>
  <si>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</si>
  <si>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</si>
  <si>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</si>
  <si>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</si>
  <si>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</si>
  <si>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</si>
  <si>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</si>
  <si>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</si>
  <si>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</si>
  <si>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</si>
  <si>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</si>
  <si>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</si>
  <si>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</si>
  <si>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</si>
  <si>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</si>
  <si>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</si>
  <si>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</si>
  <si>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</si>
  <si>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</si>
  <si>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</si>
  <si>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</si>
  <si>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</si>
  <si>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</si>
  <si>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</si>
  <si>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</si>
  <si>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</si>
  <si>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</si>
  <si>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</si>
  <si>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</si>
  <si>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</si>
  <si>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</si>
  <si>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</si>
  <si>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</si>
  <si>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</si>
  <si>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</si>
  <si>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</si>
  <si>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</si>
  <si>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</si>
  <si>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</si>
  <si>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</si>
  <si>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</si>
  <si>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</si>
  <si>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</si>
  <si>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</si>
  <si>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</si>
  <si>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</si>
  <si>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</si>
  <si>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</si>
  <si>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</si>
  <si>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</si>
  <si>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</si>
  <si>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</si>
  <si>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</si>
  <si>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</si>
  <si>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</si>
  <si>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</si>
  <si>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</si>
  <si>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</si>
  <si>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</si>
  <si>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</si>
  <si>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</si>
  <si>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</si>
  <si>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</si>
  <si>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</si>
  <si>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</si>
  <si>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</si>
  <si>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</si>
  <si>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</si>
  <si>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</si>
  <si>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</si>
  <si>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</si>
  <si>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</si>
  <si>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</si>
  <si>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</si>
  <si>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</si>
  <si>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</si>
  <si>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</si>
  <si>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</si>
  <si>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</si>
  <si>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</si>
  <si>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</si>
  <si>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</si>
  <si>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</si>
  <si>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</si>
  <si>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</si>
  <si>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</si>
  <si>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</si>
  <si>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</si>
  <si>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</si>
  <si>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</si>
  <si>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</si>
  <si>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</si>
  <si>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</si>
  <si>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</si>
  <si>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</si>
  <si>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</si>
  <si>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</si>
  <si>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</si>
  <si>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</si>
  <si>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</si>
  <si>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</si>
  <si>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</si>
  <si>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</si>
  <si>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</si>
  <si>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</si>
  <si>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</si>
  <si>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</si>
  <si>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</si>
  <si>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</si>
  <si>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</si>
  <si>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</si>
  <si>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</si>
  <si>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</si>
  <si>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</si>
  <si>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</si>
  <si>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</si>
  <si>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</si>
  <si>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</si>
  <si>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</si>
  <si>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</si>
  <si>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</si>
  <si>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</si>
  <si>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</si>
  <si>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</si>
  <si>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</si>
  <si>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</si>
  <si>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</si>
  <si>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</si>
  <si>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</si>
  <si>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</si>
  <si>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</si>
  <si>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</si>
  <si>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</si>
  <si>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</si>
  <si>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</si>
  <si>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</si>
  <si>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</si>
  <si>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</si>
  <si>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</si>
  <si>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</si>
  <si>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</si>
  <si>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</si>
  <si>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</si>
  <si>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</si>
  <si>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</si>
  <si>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</si>
  <si>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</si>
  <si>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</si>
  <si>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</si>
  <si>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</si>
  <si>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</si>
  <si>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</si>
  <si>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</si>
  <si>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</si>
  <si>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</si>
  <si>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</si>
  <si>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</si>
  <si>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</si>
  <si>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</si>
  <si>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</si>
  <si>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</si>
  <si>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</si>
  <si>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</si>
  <si>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</si>
  <si>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</si>
  <si>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</si>
  <si>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</si>
  <si>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</si>
  <si>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</si>
  <si>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</si>
  <si>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</si>
  <si>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</si>
  <si>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</si>
  <si>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</si>
  <si>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</si>
  <si>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</si>
  <si>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</si>
  <si>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</si>
  <si>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</si>
  <si>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</si>
  <si>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</si>
  <si>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</si>
  <si>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</si>
  <si>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</si>
  <si>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</si>
  <si>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</si>
  <si>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</si>
  <si>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</si>
  <si>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</si>
  <si>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</si>
  <si>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</si>
  <si>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</si>
  <si>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</si>
  <si>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</si>
  <si>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</si>
  <si>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</si>
  <si>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</si>
  <si>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</si>
  <si>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</si>
  <si>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</si>
  <si>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</si>
  <si>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</si>
  <si>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</si>
  <si>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</si>
  <si>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</si>
  <si>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</si>
  <si>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</si>
  <si>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</si>
  <si>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</si>
  <si>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</si>
  <si>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</si>
  <si>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</si>
  <si>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</si>
  <si>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</si>
  <si>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</si>
  <si>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</si>
  <si>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</si>
  <si>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</si>
  <si>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</si>
  <si>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</si>
  <si>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</si>
  <si>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</si>
  <si>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</si>
  <si>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</si>
  <si>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</si>
  <si>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</si>
  <si>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</si>
  <si>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</si>
  <si>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</si>
  <si>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</si>
  <si>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</si>
  <si>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</si>
  <si>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</si>
  <si>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</si>
  <si>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</si>
  <si>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</si>
  <si>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</si>
  <si>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</si>
  <si>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</si>
  <si>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</si>
  <si>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</si>
  <si>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</si>
  <si>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</si>
  <si>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</si>
  <si>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</si>
  <si>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</si>
  <si>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</si>
  <si>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</si>
  <si>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</si>
  <si>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</si>
  <si>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</si>
  <si>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</si>
  <si>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</si>
  <si>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</si>
  <si>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</si>
  <si>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</si>
  <si>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</si>
  <si>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</si>
  <si>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</si>
  <si>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</si>
  <si>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</si>
  <si>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</si>
  <si>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</si>
  <si>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</si>
  <si>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</si>
  <si>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</si>
  <si>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</si>
  <si>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</si>
  <si>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</si>
  <si>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</si>
  <si>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</si>
  <si>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</si>
  <si>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</si>
  <si>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</si>
  <si>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</si>
  <si>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</si>
  <si>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</si>
  <si>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</si>
  <si>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</si>
  <si>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</si>
  <si>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</si>
  <si>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</si>
  <si>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</si>
  <si>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</si>
  <si>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</si>
  <si>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</si>
  <si>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</si>
  <si>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</si>
  <si>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</si>
  <si>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</si>
  <si>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</si>
  <si>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</si>
  <si>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</si>
  <si>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</si>
  <si>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</si>
  <si>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</si>
  <si>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</si>
  <si>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</si>
  <si>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</si>
  <si>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</si>
  <si>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</si>
  <si>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</si>
  <si>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</si>
  <si>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</si>
  <si>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</si>
  <si>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</si>
  <si>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</si>
  <si>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</si>
  <si>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</si>
  <si>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</si>
  <si>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</si>
  <si>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</si>
  <si>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</si>
  <si>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</si>
  <si>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</si>
  <si>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</si>
  <si>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</si>
  <si>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</si>
  <si>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</si>
  <si>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</si>
  <si>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</si>
  <si>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</si>
  <si>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</si>
  <si>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</si>
  <si>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</si>
  <si>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</si>
  <si>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</si>
  <si>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</si>
  <si>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</si>
  <si>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</si>
  <si>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</si>
  <si>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</si>
  <si>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</si>
  <si>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</si>
  <si>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</si>
  <si>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</si>
  <si>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</si>
  <si>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</si>
  <si>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</si>
  <si>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</si>
  <si>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</si>
  <si>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</si>
  <si>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</si>
  <si>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</si>
  <si>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</si>
  <si>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</si>
  <si>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</si>
  <si>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</si>
  <si>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</si>
  <si>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</si>
  <si>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</si>
  <si>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</si>
  <si>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</si>
  <si>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</si>
  <si>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</si>
  <si>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</si>
  <si>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</si>
  <si>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</si>
  <si>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</si>
  <si>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</si>
  <si>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</si>
  <si>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</si>
  <si>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</si>
  <si>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</si>
  <si>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</si>
  <si>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</si>
  <si>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</si>
  <si>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</si>
  <si>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</si>
  <si>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</si>
  <si>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</si>
  <si>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</si>
  <si>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</si>
  <si>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</si>
  <si>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</si>
  <si>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</si>
  <si>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</si>
  <si>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</si>
  <si>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</si>
  <si>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</si>
  <si>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</si>
  <si>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</si>
  <si>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</si>
  <si>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</si>
  <si>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</si>
  <si>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</si>
  <si>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</si>
  <si>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</si>
  <si>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</si>
  <si>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</si>
  <si>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</si>
  <si>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</si>
  <si>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</si>
  <si>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</si>
  <si>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</si>
  <si>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</si>
  <si>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</si>
  <si>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</si>
  <si>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</si>
  <si>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</si>
  <si>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</si>
  <si>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</si>
  <si>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</si>
  <si>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</si>
  <si>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</si>
  <si>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</si>
  <si>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</si>
  <si>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</si>
  <si>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</si>
  <si>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</si>
  <si>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</si>
  <si>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</si>
  <si>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</si>
  <si>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</si>
  <si>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</si>
  <si>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</si>
  <si>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</si>
  <si>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</si>
  <si>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</si>
  <si>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</si>
  <si>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</si>
  <si>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</si>
  <si>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</si>
  <si>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</si>
  <si>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</si>
  <si>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</si>
  <si>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</si>
  <si>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</si>
  <si>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</si>
  <si>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</si>
  <si>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</si>
  <si>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</si>
  <si>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</si>
  <si>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</si>
  <si>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</si>
  <si>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</si>
  <si>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</si>
  <si>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</si>
  <si>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</si>
  <si>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</si>
  <si>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</si>
  <si>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</si>
  <si>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</si>
  <si>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</si>
  <si>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</si>
  <si>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</si>
  <si>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</si>
  <si>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</si>
  <si>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</si>
  <si>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</si>
  <si>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</si>
  <si>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</si>
  <si>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</si>
  <si>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</si>
  <si>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</si>
  <si>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</si>
  <si>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</si>
  <si>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</si>
  <si>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</si>
  <si>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</si>
  <si>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</si>
  <si>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</si>
  <si>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</si>
  <si>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</si>
  <si>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</si>
  <si>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</si>
  <si>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</si>
  <si>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</si>
  <si>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</si>
  <si>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</si>
  <si>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</si>
  <si>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</si>
  <si>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</si>
  <si>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</si>
  <si>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</si>
  <si>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</si>
  <si>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</si>
  <si>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</si>
  <si>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</si>
  <si>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</si>
  <si>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</si>
  <si>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</si>
  <si>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</si>
  <si>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</si>
  <si>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</si>
  <si>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</si>
  <si>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</si>
  <si>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</si>
  <si>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</si>
  <si>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</si>
  <si>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</si>
  <si>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</si>
  <si>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</si>
  <si>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</si>
  <si>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</si>
  <si>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</si>
  <si>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</si>
  <si>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</si>
  <si>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</si>
  <si>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</si>
  <si>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</si>
  <si>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</si>
  <si>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</si>
  <si>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</si>
  <si>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</si>
  <si>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</si>
  <si>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</si>
  <si>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</si>
  <si>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</si>
  <si>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</si>
  <si>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</si>
  <si>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</si>
  <si>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</si>
  <si>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</si>
  <si>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</si>
  <si>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</si>
  <si>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</si>
  <si>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</si>
  <si>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</si>
  <si>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</si>
  <si>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</si>
  <si>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</si>
  <si>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</si>
  <si>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</si>
  <si>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</si>
  <si>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</si>
  <si>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</si>
  <si>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</si>
  <si>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</si>
  <si>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</si>
  <si>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</si>
  <si>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</si>
  <si>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</si>
  <si>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</si>
  <si>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</si>
  <si>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</si>
  <si>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</si>
  <si>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</si>
  <si>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</si>
  <si>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</si>
  <si>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</si>
  <si>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</si>
  <si>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</si>
  <si>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</si>
  <si>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</si>
  <si>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</si>
  <si>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</si>
  <si>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</si>
  <si>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</si>
  <si>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</si>
  <si>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</si>
  <si>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</si>
  <si>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</si>
  <si>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</si>
  <si>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</si>
  <si>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</si>
  <si>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</si>
  <si>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</si>
  <si>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</si>
  <si>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</si>
  <si>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</si>
  <si>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</si>
  <si>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</si>
  <si>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</si>
  <si>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</si>
  <si>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</si>
  <si>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</si>
  <si>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</si>
  <si>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</si>
  <si>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</si>
  <si>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</si>
  <si>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</si>
  <si>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</si>
  <si>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</si>
  <si>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</si>
  <si>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</si>
  <si>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</si>
  <si>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</si>
  <si>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</si>
  <si>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</si>
  <si>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</si>
  <si>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</si>
  <si>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</si>
  <si>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</si>
  <si>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</si>
  <si>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</si>
  <si>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</si>
  <si>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</si>
  <si>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</si>
  <si>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</si>
  <si>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</si>
  <si>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</si>
  <si>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</si>
  <si>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</si>
  <si>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</si>
  <si>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</si>
  <si>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</si>
  <si>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</si>
  <si>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</si>
  <si>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</si>
  <si>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</si>
  <si>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</si>
  <si>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</si>
  <si>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</si>
  <si>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</si>
  <si>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</si>
  <si>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</si>
  <si>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</si>
  <si>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</si>
  <si>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</si>
  <si>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</si>
  <si>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</si>
  <si>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</si>
  <si>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</si>
  <si>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</si>
  <si>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</si>
  <si>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</si>
  <si>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</si>
  <si>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</si>
  <si>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</si>
  <si>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</si>
  <si>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</si>
  <si>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</si>
  <si>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</si>
  <si>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</si>
  <si>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</si>
  <si>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</si>
  <si>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</si>
  <si>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</si>
  <si>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</si>
  <si>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</si>
  <si>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</si>
  <si>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</si>
  <si>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</si>
  <si>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</si>
  <si>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</si>
  <si>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</si>
  <si>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</si>
  <si>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</si>
  <si>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</si>
  <si>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</si>
  <si>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</si>
  <si>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</si>
  <si>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</si>
  <si>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</si>
  <si>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</si>
  <si>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</si>
  <si>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</si>
  <si>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</si>
  <si>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</si>
  <si>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</si>
  <si>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</si>
  <si>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</si>
  <si>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</si>
  <si>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</si>
  <si>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</si>
  <si>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</si>
  <si>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</si>
  <si>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</si>
  <si>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</si>
  <si>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</si>
  <si>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</si>
  <si>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</si>
  <si>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</si>
  <si>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</si>
  <si>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</si>
  <si>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</si>
  <si>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</si>
  <si>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</si>
  <si>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</si>
  <si>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</si>
  <si>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</si>
  <si>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</si>
  <si>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</si>
  <si>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</si>
  <si>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</si>
  <si>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</si>
  <si>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</si>
  <si>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</si>
  <si>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</si>
  <si>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</si>
  <si>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</si>
  <si>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</si>
  <si>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</si>
  <si>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</si>
  <si>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</si>
  <si>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</si>
  <si>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</si>
  <si>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</si>
  <si>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</si>
  <si>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</si>
  <si>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</si>
  <si>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</si>
  <si>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</si>
  <si>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</si>
  <si>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</si>
  <si>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</si>
  <si>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</si>
  <si>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</si>
  <si>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</si>
  <si>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</si>
  <si>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</si>
  <si>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</si>
  <si>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</si>
  <si>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</si>
  <si>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</si>
  <si>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</si>
  <si>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</si>
  <si>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</si>
  <si>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</si>
  <si>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</si>
  <si>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</si>
  <si>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</si>
  <si>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</si>
  <si>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</si>
  <si>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</si>
  <si>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</si>
  <si>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</si>
  <si>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</si>
  <si>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</si>
  <si>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</si>
  <si>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</si>
  <si>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</si>
  <si>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</si>
  <si>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</si>
  <si>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</si>
  <si>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</si>
  <si>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</si>
  <si>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</si>
  <si>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</si>
  <si>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</si>
  <si>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</si>
  <si>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</si>
  <si>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</si>
  <si>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</si>
  <si>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</si>
  <si>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</si>
  <si>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</si>
  <si>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</si>
  <si>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</si>
  <si>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</si>
  <si>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</si>
  <si>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</si>
  <si>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</si>
  <si>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</si>
  <si>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</si>
  <si>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</si>
  <si>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</si>
  <si>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</si>
  <si>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</si>
  <si>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</si>
  <si>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</si>
  <si>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</si>
  <si>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</si>
  <si>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</si>
  <si>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</si>
  <si>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</si>
  <si>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</si>
  <si>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</si>
  <si>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</si>
  <si>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</si>
  <si>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</si>
  <si>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</si>
  <si>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</si>
  <si>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</si>
  <si>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</si>
  <si>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</si>
  <si>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</si>
  <si>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</si>
  <si>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</si>
  <si>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</si>
  <si>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</si>
  <si>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</si>
  <si>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</si>
  <si>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</si>
  <si>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</si>
  <si>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</si>
  <si>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</si>
  <si>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</si>
  <si>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</si>
  <si>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</si>
  <si>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</si>
  <si>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</si>
  <si>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</si>
  <si>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</si>
  <si>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</si>
  <si>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</si>
  <si>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</si>
  <si>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</si>
  <si>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</si>
  <si>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</si>
  <si>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</si>
  <si>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</si>
  <si>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</si>
  <si>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</si>
  <si>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</si>
  <si>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</si>
  <si>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</si>
  <si>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</si>
  <si>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</si>
  <si>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</si>
  <si>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</si>
  <si>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</si>
  <si>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</si>
  <si>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</si>
  <si>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</si>
  <si>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</si>
  <si>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</si>
  <si>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</si>
  <si>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</si>
  <si>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</si>
  <si>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</si>
  <si>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</si>
  <si>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</si>
  <si>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</si>
  <si>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</si>
  <si>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</si>
  <si>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</si>
  <si>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</si>
  <si>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</si>
  <si>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</si>
  <si>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</si>
  <si>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</si>
  <si>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</si>
  <si>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</si>
  <si>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</si>
  <si>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</si>
  <si>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</si>
  <si>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</si>
  <si>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</si>
  <si>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</si>
  <si>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</si>
  <si>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</si>
  <si>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</si>
  <si>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</si>
  <si>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</si>
  <si>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</si>
  <si>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</si>
  <si>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</si>
  <si>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</si>
  <si>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</si>
  <si>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</si>
  <si>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</si>
  <si>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</si>
  <si>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</si>
  <si>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</si>
  <si>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</si>
  <si>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</si>
  <si>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</si>
  <si>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</si>
  <si>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</si>
  <si>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</si>
  <si>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</si>
  <si>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</si>
  <si>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</si>
  <si>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</si>
  <si>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</si>
  <si>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</si>
  <si>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</si>
  <si>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</si>
  <si>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</si>
  <si>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</si>
  <si>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</si>
  <si>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</si>
  <si>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</si>
  <si>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</si>
  <si>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</si>
  <si>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</si>
  <si>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</si>
  <si>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</si>
  <si>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</si>
  <si>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</si>
  <si>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</si>
  <si>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</si>
  <si>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</si>
  <si>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</si>
  <si>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</si>
  <si>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</si>
  <si>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</si>
  <si>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</si>
  <si>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</si>
  <si>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</si>
  <si>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</si>
  <si>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</si>
  <si>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</si>
  <si>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</si>
  <si>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</si>
  <si>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</si>
  <si>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</si>
  <si>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</si>
  <si>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</si>
  <si>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</si>
  <si>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</si>
  <si>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</si>
  <si>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</si>
  <si>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</si>
  <si>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</si>
  <si>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</si>
  <si>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</si>
  <si>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</si>
  <si>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</si>
  <si>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</si>
  <si>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</si>
  <si>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</si>
  <si>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</si>
  <si>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</si>
  <si>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</si>
  <si>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</si>
  <si>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</si>
  <si>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</si>
  <si>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</si>
  <si>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</si>
  <si>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</si>
  <si>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</si>
  <si>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</si>
  <si>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</si>
  <si>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</si>
  <si>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</si>
  <si>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</si>
  <si>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</si>
  <si>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</si>
  <si>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</si>
  <si>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</si>
  <si>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</si>
  <si>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</si>
  <si>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</si>
  <si>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</si>
  <si>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</si>
  <si>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</si>
  <si>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</si>
  <si>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</si>
  <si>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</si>
  <si>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</si>
  <si>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</si>
  <si>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</si>
  <si>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</si>
  <si>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</si>
  <si>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</si>
  <si>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</si>
  <si>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</si>
  <si>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</si>
  <si>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</si>
  <si>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</si>
  <si>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</si>
  <si>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</si>
  <si>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</si>
  <si>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</si>
  <si>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</si>
  <si>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</si>
  <si>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</si>
  <si>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</si>
  <si>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</si>
  <si>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</si>
  <si>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</si>
  <si>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</si>
  <si>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</si>
  <si>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</si>
  <si>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</si>
  <si>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</si>
  <si>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</si>
  <si>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</si>
  <si>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</si>
  <si>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</si>
  <si>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</si>
  <si>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</si>
  <si>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</si>
  <si>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</si>
  <si>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</si>
  <si>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</si>
  <si>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</si>
  <si>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</si>
  <si>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</si>
  <si>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</si>
  <si>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</si>
  <si>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</si>
  <si>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</si>
  <si>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</si>
  <si>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</si>
  <si>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</si>
  <si>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</si>
  <si>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</si>
  <si>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</si>
  <si>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</si>
  <si>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</si>
  <si>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</si>
  <si>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</si>
  <si>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</si>
  <si>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</si>
  <si>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</si>
  <si>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</si>
  <si>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</si>
  <si>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</si>
  <si>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</si>
  <si>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</si>
  <si>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</si>
  <si>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</si>
  <si>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</si>
  <si>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</si>
  <si>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</si>
  <si>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</si>
  <si>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</si>
  <si>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</si>
  <si>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</si>
  <si>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</si>
  <si>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</si>
  <si>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</si>
  <si>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</si>
  <si>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</si>
  <si>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</si>
  <si>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</si>
  <si>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</si>
  <si>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</si>
  <si>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</si>
  <si>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</si>
  <si>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</si>
  <si>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</si>
  <si>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</si>
  <si>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</si>
  <si>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</si>
  <si>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</si>
  <si>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</si>
  <si>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</si>
  <si>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</si>
  <si>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</si>
  <si>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</si>
  <si>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</si>
  <si>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</si>
  <si>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</si>
  <si>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</si>
  <si>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</si>
  <si>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</si>
  <si>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</si>
  <si>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</si>
  <si>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</si>
  <si>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</si>
  <si>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</si>
  <si>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</si>
  <si>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</si>
  <si>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</si>
  <si>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</si>
  <si>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</si>
  <si>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</si>
  <si>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</si>
  <si>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</si>
  <si>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</si>
  <si>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</si>
  <si>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</si>
  <si>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</si>
  <si>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</si>
  <si>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</si>
  <si>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</si>
  <si>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</si>
  <si>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</si>
  <si>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</si>
  <si>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</si>
  <si>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</si>
  <si>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</si>
  <si>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</si>
  <si>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</si>
  <si>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</si>
  <si>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</si>
  <si>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</si>
  <si>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</si>
  <si>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</si>
  <si>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</si>
  <si>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</si>
  <si>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</si>
  <si>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</si>
  <si>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</si>
  <si>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</si>
  <si>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</si>
  <si>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</si>
  <si>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</si>
  <si>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</si>
  <si>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</si>
  <si>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</si>
  <si>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</si>
  <si>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</si>
  <si>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</si>
  <si>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</si>
  <si>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</si>
  <si>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</si>
  <si>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</si>
  <si>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</si>
  <si>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</si>
  <si>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</si>
  <si>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</si>
  <si>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</si>
  <si>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</si>
  <si>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</si>
  <si>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</si>
  <si>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</si>
  <si>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</si>
  <si>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</si>
  <si>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</si>
  <si>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</si>
  <si>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</si>
  <si>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</si>
  <si>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</si>
  <si>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</si>
  <si>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</si>
  <si>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</si>
  <si>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</si>
  <si>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</si>
  <si>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</si>
  <si>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</si>
  <si>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</si>
  <si>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</si>
  <si>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</si>
  <si>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</si>
  <si>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</si>
  <si>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</si>
  <si>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</si>
  <si>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</si>
  <si>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</si>
  <si>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</si>
  <si>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</si>
  <si>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</si>
  <si>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</si>
  <si>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</si>
  <si>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</si>
  <si>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</si>
  <si>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</si>
  <si>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</si>
  <si>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</si>
  <si>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</si>
  <si>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</si>
  <si>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</si>
  <si>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</si>
  <si>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</si>
  <si>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</si>
  <si>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</si>
  <si>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</si>
  <si>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</si>
  <si>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</si>
  <si>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</si>
  <si>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</si>
  <si>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</si>
  <si>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</si>
  <si>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</si>
  <si>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</si>
  <si>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</si>
  <si>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</si>
  <si>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</si>
  <si>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</si>
  <si>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</si>
  <si>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</si>
  <si>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</si>
  <si>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</si>
  <si>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</si>
  <si>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</si>
  <si>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</si>
  <si>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</si>
  <si>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</si>
  <si>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</si>
  <si>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</si>
  <si>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</si>
  <si>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</si>
  <si>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</si>
  <si>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</si>
  <si>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</si>
  <si>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</si>
  <si>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</si>
  <si>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</si>
  <si>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</si>
  <si>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</si>
  <si>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</si>
  <si>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</si>
  <si>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</si>
  <si>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</si>
  <si>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</si>
  <si>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</si>
  <si>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</si>
  <si>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</si>
  <si>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</si>
  <si>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</si>
  <si>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</si>
  <si>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</si>
  <si>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</si>
  <si>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</si>
  <si>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</si>
  <si>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</si>
  <si>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</si>
  <si>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</si>
  <si>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</si>
  <si>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</si>
  <si>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</si>
  <si>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</si>
  <si>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</si>
  <si>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</si>
  <si>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</si>
  <si>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</si>
  <si>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</si>
  <si>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</si>
  <si>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</si>
  <si>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</si>
  <si>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</si>
  <si>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</si>
  <si>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</si>
  <si>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</si>
  <si>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</si>
  <si>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</si>
  <si>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</si>
  <si>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</si>
  <si>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</si>
  <si>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</si>
  <si>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</si>
  <si>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</si>
  <si>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</si>
  <si>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</si>
  <si>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</si>
  <si>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</si>
  <si>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</si>
  <si>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</si>
  <si>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</si>
  <si>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</si>
  <si>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</si>
  <si>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</si>
  <si>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</si>
  <si>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</si>
  <si>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</si>
  <si>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</si>
  <si>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</si>
  <si>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</si>
  <si>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</si>
  <si>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</si>
  <si>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</si>
  <si>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</si>
  <si>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</si>
  <si>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</si>
  <si>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</si>
  <si>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</si>
  <si>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</si>
  <si>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</si>
  <si>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</si>
  <si>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</si>
  <si>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</si>
  <si>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</si>
  <si>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</si>
  <si>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</si>
  <si>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</si>
  <si>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</si>
  <si>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</si>
  <si>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</si>
  <si>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</si>
  <si>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</si>
  <si>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</si>
  <si>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</si>
  <si>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</si>
  <si>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</si>
  <si>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</si>
  <si>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</si>
  <si>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</si>
  <si>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</si>
  <si>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</si>
  <si>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</si>
  <si>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</si>
  <si>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</si>
  <si>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</si>
  <si>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</si>
  <si>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</si>
  <si>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</si>
  <si>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</si>
  <si>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</si>
  <si>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</si>
  <si>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</si>
  <si>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</si>
  <si>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</si>
  <si>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</si>
  <si>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</si>
  <si>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</si>
  <si>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</si>
  <si>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</si>
  <si>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</si>
  <si>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</si>
  <si>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</si>
  <si>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</si>
  <si>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</si>
  <si>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</si>
  <si>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</si>
  <si>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</si>
  <si>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</si>
  <si>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</si>
  <si>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</si>
  <si>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</si>
  <si>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</si>
  <si>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</si>
  <si>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</si>
  <si>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</si>
  <si>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</si>
  <si>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</si>
  <si>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</si>
  <si>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</si>
  <si>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</si>
  <si>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</si>
  <si>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</si>
  <si>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</si>
  <si>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</si>
  <si>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</si>
  <si>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</si>
  <si>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</si>
  <si>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</si>
  <si>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</si>
  <si>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</si>
  <si>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</si>
  <si>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</si>
  <si>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</si>
  <si>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</si>
  <si>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</si>
  <si>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</si>
  <si>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</si>
  <si>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</si>
  <si>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</si>
  <si>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</si>
  <si>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</si>
  <si>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</si>
  <si>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</si>
  <si>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</si>
  <si>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</si>
  <si>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</si>
  <si>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</si>
  <si>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</si>
  <si>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</si>
  <si>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</si>
  <si>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</si>
  <si>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</si>
  <si>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</si>
  <si>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</si>
  <si>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</si>
  <si>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</si>
  <si>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</si>
  <si>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</si>
  <si>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</si>
  <si>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</si>
  <si>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</si>
  <si>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</si>
  <si>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</si>
  <si>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</si>
  <si>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</si>
  <si>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</si>
  <si>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</si>
  <si>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</si>
  <si>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</si>
  <si>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</si>
  <si>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</si>
  <si>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</si>
  <si>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</si>
  <si>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</si>
  <si>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</si>
  <si>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</si>
  <si>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</si>
  <si>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</si>
  <si>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</si>
  <si>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</si>
  <si>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</si>
  <si>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</si>
  <si>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</si>
  <si>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</si>
  <si>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</si>
  <si>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</si>
  <si>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</si>
  <si>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</si>
  <si>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</si>
  <si>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</si>
  <si>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</si>
  <si>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</si>
  <si>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</si>
  <si>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</si>
  <si>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</si>
  <si>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</si>
  <si>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</si>
  <si>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</si>
  <si>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</si>
  <si>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</si>
  <si>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</si>
  <si>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</si>
  <si>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</si>
  <si>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</si>
  <si>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</si>
  <si>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</si>
  <si>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</si>
  <si>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</si>
  <si>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</si>
  <si>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</si>
  <si>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</si>
  <si>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</si>
  <si>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</si>
  <si>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</si>
  <si>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</si>
  <si>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</si>
  <si>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</si>
  <si>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</si>
  <si>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</si>
  <si>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</si>
  <si>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</si>
  <si>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</si>
  <si>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</si>
  <si>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</si>
  <si>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</si>
  <si>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</si>
  <si>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</si>
  <si>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</si>
  <si>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</si>
  <si>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</si>
  <si>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</si>
  <si>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</si>
  <si>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</si>
  <si>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</si>
  <si>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</si>
  <si>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</si>
  <si>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</si>
  <si>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</si>
  <si>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</si>
  <si>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</si>
  <si>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</si>
  <si>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</si>
  <si>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</si>
  <si>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</si>
  <si>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</si>
  <si>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</si>
  <si>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</si>
  <si>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</si>
  <si>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</si>
  <si>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</si>
  <si>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</si>
  <si>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</si>
  <si>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</si>
  <si>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</si>
  <si>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</si>
  <si>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</si>
  <si>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</si>
  <si>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</si>
  <si>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</si>
  <si>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</si>
  <si>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</si>
  <si>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</si>
  <si>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</si>
  <si>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</si>
  <si>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</si>
  <si>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</si>
  <si>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</si>
  <si>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</si>
  <si>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</si>
  <si>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</si>
  <si>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</si>
  <si>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</si>
  <si>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</si>
  <si>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</si>
  <si>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</si>
  <si>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</si>
  <si>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</si>
  <si>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</si>
  <si>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</si>
  <si>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</si>
  <si>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</si>
  <si>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</si>
  <si>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</si>
  <si>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</si>
  <si>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</si>
  <si>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</si>
  <si>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</si>
  <si>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</si>
  <si>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</si>
  <si>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</si>
  <si>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</si>
  <si>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</si>
  <si>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</si>
  <si>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</si>
  <si>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</si>
  <si>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</si>
  <si>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</si>
  <si>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</si>
  <si>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</si>
  <si>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</si>
  <si>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</si>
  <si>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</si>
  <si>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</si>
  <si>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</si>
  <si>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</si>
  <si>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</si>
  <si>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</si>
  <si>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</si>
  <si>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</si>
  <si>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</si>
  <si>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</si>
  <si>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</si>
  <si>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</si>
  <si>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</si>
  <si>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</si>
  <si>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</si>
  <si>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</si>
  <si>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</si>
  <si>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</si>
  <si>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</si>
  <si>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</si>
  <si>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</si>
  <si>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</si>
  <si>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</si>
  <si>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</si>
  <si>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</si>
  <si>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</si>
  <si>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</si>
  <si>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</si>
  <si>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</si>
  <si>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</si>
  <si>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</si>
  <si>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</si>
  <si>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</si>
  <si>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</si>
  <si>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</si>
  <si>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</si>
  <si>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</si>
  <si>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</si>
  <si>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</si>
  <si>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</si>
  <si>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</si>
  <si>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</si>
  <si>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</si>
  <si>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</si>
  <si>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</si>
  <si>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</si>
  <si>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</si>
  <si>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</si>
  <si>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</si>
  <si>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</si>
  <si>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</si>
  <si>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</si>
  <si>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</si>
  <si>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</si>
  <si>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</si>
  <si>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</si>
  <si>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</si>
  <si>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</si>
  <si>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</si>
  <si>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</si>
  <si>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</si>
  <si>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</si>
  <si>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</si>
  <si>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</si>
  <si>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</si>
  <si>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</si>
  <si>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</si>
  <si>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</si>
  <si>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</si>
  <si>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</si>
  <si>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</si>
  <si>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</si>
  <si>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</si>
  <si>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</si>
  <si>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</si>
  <si>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</si>
  <si>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</si>
  <si>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</si>
  <si>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</si>
  <si>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</si>
  <si>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</si>
  <si>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</si>
  <si>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</si>
  <si>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</si>
  <si>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</si>
  <si>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</si>
  <si>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</si>
  <si>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</si>
  <si>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</si>
  <si>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</si>
  <si>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</si>
  <si>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</si>
  <si>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</si>
  <si>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</si>
  <si>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</si>
  <si>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</si>
  <si>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</si>
  <si>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</si>
  <si>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</si>
  <si>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</si>
  <si>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</si>
  <si>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</si>
  <si>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</si>
  <si>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</si>
  <si>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</si>
  <si>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</si>
  <si>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</si>
  <si>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</si>
  <si>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</si>
  <si>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</si>
  <si>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</si>
  <si>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</si>
  <si>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</si>
  <si>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</si>
  <si>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</si>
  <si>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</si>
  <si>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</si>
  <si>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</si>
  <si>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</si>
  <si>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</si>
  <si>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</si>
  <si>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</si>
  <si>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</si>
  <si>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</si>
  <si>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</si>
  <si>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</si>
  <si>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</si>
  <si>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</si>
  <si>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</si>
  <si>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</si>
  <si>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</si>
  <si>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</si>
  <si>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</si>
  <si>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</si>
  <si>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</si>
  <si>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</si>
  <si>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</si>
  <si>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</si>
  <si>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</si>
  <si>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</si>
  <si>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</si>
  <si>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</si>
  <si>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</si>
  <si>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</si>
  <si>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</si>
  <si>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</si>
  <si>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</si>
  <si>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</si>
  <si>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</si>
  <si>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</si>
  <si>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</si>
  <si>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</si>
  <si>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</si>
  <si>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</si>
  <si>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</si>
  <si>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</si>
  <si>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</si>
  <si>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</si>
  <si>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</si>
  <si>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</si>
  <si>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</si>
  <si>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</si>
  <si>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</si>
  <si>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</si>
  <si>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</si>
  <si>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</si>
  <si>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</si>
  <si>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</si>
  <si>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</si>
  <si>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</si>
  <si>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</si>
  <si>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</si>
  <si>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</si>
  <si>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</si>
  <si>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</si>
  <si>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</si>
  <si>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</si>
  <si>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</si>
  <si>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</si>
  <si>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</si>
  <si>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</si>
  <si>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</si>
  <si>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</si>
  <si>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</si>
  <si>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</si>
  <si>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</si>
  <si>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</si>
  <si>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</si>
  <si>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</si>
  <si>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</si>
  <si>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</si>
  <si>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</si>
  <si>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</si>
  <si>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</si>
  <si>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</si>
  <si>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</si>
  <si>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</si>
  <si>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</si>
  <si>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</si>
  <si>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</si>
  <si>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</si>
  <si>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</si>
  <si>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</si>
  <si>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</si>
  <si>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</si>
  <si>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</si>
  <si>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</si>
  <si>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</si>
  <si>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</si>
  <si>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</si>
  <si>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</si>
  <si>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</si>
  <si>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</si>
  <si>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</si>
  <si>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</si>
  <si>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</si>
  <si>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</si>
  <si>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</si>
  <si>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</si>
  <si>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</si>
  <si>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</si>
  <si>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</si>
  <si>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</si>
  <si>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</si>
  <si>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</si>
  <si>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</si>
  <si>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</si>
  <si>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</si>
  <si>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</si>
  <si>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</si>
  <si>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</si>
  <si>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</si>
  <si>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</si>
  <si>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</si>
  <si>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</si>
  <si>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</si>
  <si>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</si>
  <si>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</si>
  <si>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</si>
  <si>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</si>
  <si>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</si>
  <si>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</si>
  <si>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</si>
  <si>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</si>
  <si>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</si>
  <si>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</si>
  <si>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</si>
  <si>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</si>
  <si>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</si>
  <si>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</si>
  <si>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</si>
  <si>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</si>
  <si>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</si>
  <si>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</si>
  <si>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</si>
  <si>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</si>
  <si>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</si>
  <si>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</si>
  <si>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</si>
  <si>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</si>
  <si>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</si>
  <si>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</si>
  <si>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</si>
  <si>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</si>
  <si>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</si>
  <si>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</si>
  <si>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</si>
  <si>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</si>
  <si>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</si>
  <si>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</si>
  <si>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</si>
  <si>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</si>
  <si>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</si>
  <si>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</si>
  <si>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</si>
  <si>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</si>
  <si>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</si>
  <si>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</si>
  <si>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</si>
  <si>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</si>
  <si>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</si>
  <si>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</si>
  <si>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</si>
  <si>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</si>
  <si>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</si>
  <si>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</si>
  <si>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</si>
  <si>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</si>
  <si>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</si>
  <si>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</si>
  <si>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</si>
  <si>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</si>
  <si>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</si>
  <si>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</si>
  <si>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</si>
  <si>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</si>
  <si>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</si>
  <si>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</si>
  <si>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</si>
  <si>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</si>
  <si>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</si>
  <si>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</si>
  <si>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</si>
  <si>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</si>
  <si>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</si>
  <si>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</si>
  <si>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</si>
  <si>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</si>
  <si>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</si>
  <si>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</si>
  <si>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</si>
  <si>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</si>
  <si>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</si>
  <si>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</si>
  <si>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</si>
  <si>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</si>
  <si>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</si>
  <si>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</si>
  <si>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</si>
  <si>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</si>
  <si>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</si>
  <si>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</si>
  <si>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</si>
  <si>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</si>
  <si>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</si>
  <si>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</si>
  <si>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</si>
  <si>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</si>
  <si>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</si>
  <si>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</si>
  <si>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</si>
  <si>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</si>
  <si>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</si>
  <si>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</si>
  <si>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</si>
  <si>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</si>
  <si>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</si>
  <si>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</si>
  <si>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</si>
  <si>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</si>
  <si>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</si>
  <si>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</si>
  <si>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</si>
  <si>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</si>
  <si>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</si>
  <si>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</si>
  <si>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</si>
  <si>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</si>
  <si>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</si>
  <si>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</si>
  <si>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</si>
  <si>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</si>
  <si>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</si>
  <si>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</si>
  <si>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</si>
  <si>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</si>
  <si>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</si>
  <si>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</si>
  <si>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</si>
  <si>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</si>
  <si>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</si>
  <si>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</si>
  <si>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</si>
  <si>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</si>
  <si>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</si>
  <si>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</si>
  <si>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</si>
  <si>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</si>
  <si>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</si>
  <si>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</si>
  <si>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</si>
  <si>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</si>
  <si>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</si>
  <si>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</si>
  <si>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</si>
  <si>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</si>
  <si>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</si>
  <si>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</si>
  <si>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</si>
  <si>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</si>
  <si>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</si>
  <si>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</si>
  <si>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</si>
  <si>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</si>
  <si>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</si>
  <si>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</si>
  <si>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</si>
  <si>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</si>
  <si>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</si>
  <si>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</si>
  <si>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</si>
  <si>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</si>
  <si>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</si>
  <si>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</si>
  <si>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</si>
  <si>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</si>
  <si>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</si>
  <si>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</si>
  <si>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</si>
  <si>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</si>
  <si>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</si>
  <si>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</si>
  <si>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</si>
  <si>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</si>
  <si>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</si>
  <si>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</si>
  <si>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</si>
  <si>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</si>
  <si>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</si>
  <si>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</si>
  <si>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</si>
  <si>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</si>
  <si>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</si>
  <si>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</si>
  <si>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</si>
  <si>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</si>
  <si>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</si>
  <si>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</si>
  <si>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</si>
  <si>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</si>
  <si>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</si>
  <si>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</si>
  <si>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</si>
  <si>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</si>
  <si>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</si>
  <si>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</si>
  <si>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</si>
  <si>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</si>
  <si>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</si>
  <si>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</si>
  <si>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</si>
  <si>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</si>
  <si>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</si>
  <si>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</si>
  <si>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</si>
  <si>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</si>
  <si>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</si>
  <si>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</si>
  <si>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</si>
  <si>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</si>
  <si>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</si>
  <si>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</si>
  <si>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</si>
  <si>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</si>
  <si>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</si>
  <si>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</si>
  <si>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</si>
  <si>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</si>
  <si>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</si>
  <si>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</si>
  <si>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</si>
  <si>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</si>
  <si>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</si>
  <si>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</si>
  <si>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</si>
  <si>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</si>
  <si>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</si>
  <si>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</si>
  <si>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</si>
  <si>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</si>
  <si>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</si>
  <si>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</si>
  <si>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</si>
  <si>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</si>
  <si>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</si>
  <si>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</si>
  <si>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</si>
  <si>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</si>
  <si>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</si>
  <si>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</si>
  <si>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</si>
  <si>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</si>
  <si>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</si>
  <si>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</si>
  <si>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</si>
  <si>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</si>
  <si>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</si>
  <si>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</si>
  <si>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</si>
  <si>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</si>
  <si>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</si>
  <si>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</si>
  <si>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</si>
  <si>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</si>
  <si>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</si>
  <si>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</si>
  <si>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</si>
  <si>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</si>
  <si>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</si>
  <si>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</si>
  <si>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</si>
  <si>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</si>
  <si>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</si>
  <si>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</si>
  <si>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</si>
  <si>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</si>
  <si>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</si>
  <si>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</si>
  <si>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</si>
  <si>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</si>
  <si>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</si>
  <si>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</si>
  <si>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</si>
  <si>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</si>
  <si>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</si>
  <si>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</si>
  <si>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</si>
  <si>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</si>
  <si>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</si>
  <si>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</si>
  <si>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</si>
  <si>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</si>
  <si>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</si>
  <si>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</si>
  <si>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</si>
  <si>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</si>
  <si>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</si>
  <si>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</si>
  <si>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</si>
  <si>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</si>
  <si>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</si>
  <si>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</si>
  <si>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</si>
  <si>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</si>
  <si>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</si>
  <si>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</si>
  <si>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</si>
  <si>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</si>
  <si>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</si>
  <si>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</si>
  <si>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</si>
  <si>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</si>
  <si>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</si>
  <si>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</si>
  <si>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</si>
  <si>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</si>
  <si>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</si>
  <si>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</si>
  <si>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</si>
  <si>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</si>
  <si>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</si>
  <si>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</si>
  <si>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</si>
  <si>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</si>
  <si>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</si>
  <si>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</si>
  <si>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</si>
  <si>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</si>
  <si>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</si>
  <si>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</si>
  <si>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</si>
  <si>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</si>
  <si>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</si>
  <si>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</si>
  <si>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</si>
  <si>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</si>
  <si>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</si>
  <si>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</si>
  <si>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</si>
  <si>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</si>
  <si>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</si>
  <si>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</si>
  <si>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</si>
  <si>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</si>
  <si>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</si>
  <si>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</si>
  <si>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</si>
  <si>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</si>
  <si>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</si>
  <si>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</si>
  <si>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</si>
  <si>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</si>
  <si>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</si>
  <si>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</si>
  <si>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</si>
  <si>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</si>
  <si>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</si>
  <si>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</si>
  <si>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</si>
  <si>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</si>
  <si>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</si>
  <si>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</si>
  <si>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</si>
  <si>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</si>
  <si>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</si>
  <si>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</si>
  <si>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</si>
  <si>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</si>
  <si>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</si>
  <si>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</si>
  <si>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</si>
  <si>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</si>
  <si>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</si>
  <si>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</si>
  <si>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</si>
  <si>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</si>
  <si>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</si>
  <si>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</si>
  <si>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</si>
  <si>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</si>
  <si>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</si>
  <si>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</si>
  <si>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</si>
  <si>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</si>
  <si>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</si>
  <si>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</si>
  <si>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</si>
  <si>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</si>
  <si>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</si>
  <si>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</si>
  <si>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</si>
  <si>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</si>
  <si>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</si>
  <si>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</si>
  <si>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</si>
  <si>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</si>
  <si>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</si>
  <si>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</si>
  <si>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</si>
  <si>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</si>
  <si>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</si>
  <si>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</si>
  <si>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</si>
  <si>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</si>
  <si>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</si>
  <si>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</si>
  <si>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</si>
  <si>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</si>
  <si>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</si>
  <si>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</si>
  <si>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</si>
  <si>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</si>
  <si>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</si>
  <si>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</si>
  <si>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</si>
  <si>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</si>
  <si>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</si>
  <si>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</si>
  <si>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</si>
  <si>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</si>
  <si>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</si>
  <si>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</si>
  <si>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</si>
  <si>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</si>
  <si>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</si>
  <si>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</si>
  <si>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</si>
  <si>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</si>
  <si>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</si>
  <si>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</si>
  <si>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</si>
  <si>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</si>
  <si>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</si>
  <si>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</si>
  <si>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</si>
  <si>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</si>
  <si>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</si>
  <si>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</si>
  <si>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</si>
  <si>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</si>
  <si>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</si>
  <si>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</si>
  <si>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</si>
  <si>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</si>
  <si>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</si>
  <si>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</si>
  <si>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</si>
  <si>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</si>
  <si>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</si>
  <si>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</si>
  <si>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</si>
  <si>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</si>
  <si>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</si>
  <si>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</si>
  <si>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</si>
  <si>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</si>
  <si>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</si>
  <si>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</si>
  <si>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</si>
  <si>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</si>
  <si>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</si>
  <si>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</si>
  <si>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</si>
  <si>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</si>
  <si>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</si>
  <si>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</si>
  <si>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</si>
  <si>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</si>
  <si>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</si>
  <si>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</si>
  <si>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</si>
  <si>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</si>
  <si>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</si>
  <si>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</si>
  <si>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</si>
  <si>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</si>
  <si>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</si>
  <si>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</si>
  <si>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</si>
  <si>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</si>
  <si>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</si>
  <si>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</si>
  <si>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</si>
  <si>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</si>
  <si>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</si>
  <si>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</si>
  <si>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</si>
  <si>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</si>
  <si>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</si>
  <si>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</si>
  <si>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</si>
  <si>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</si>
  <si>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</si>
  <si>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</si>
  <si>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</si>
  <si>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</si>
  <si>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</si>
  <si>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</si>
  <si>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</si>
  <si>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</si>
  <si>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</si>
  <si>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</si>
  <si>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</si>
  <si>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</si>
  <si>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</si>
  <si>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</si>
  <si>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</si>
  <si>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</si>
  <si>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</si>
  <si>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</si>
  <si>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</si>
  <si>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</si>
  <si>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</si>
  <si>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</si>
  <si>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</si>
  <si>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</si>
  <si>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</si>
  <si>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</si>
  <si>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</si>
  <si>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</si>
  <si>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</si>
  <si>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</si>
  <si>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</si>
  <si>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</si>
  <si>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</si>
  <si>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</si>
  <si>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</si>
  <si>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</si>
  <si>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</si>
  <si>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</si>
  <si>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</si>
  <si>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</si>
  <si>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</si>
  <si>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</si>
  <si>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</si>
  <si>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</si>
  <si>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</si>
  <si>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</si>
  <si>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</si>
  <si>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</si>
  <si>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</si>
  <si>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</si>
  <si>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</si>
  <si>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</si>
  <si>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</si>
  <si>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</si>
  <si>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</si>
  <si>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</si>
  <si>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</si>
  <si>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</si>
  <si>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</si>
  <si>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</si>
  <si>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</si>
  <si>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</si>
  <si>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</si>
  <si>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</si>
  <si>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</si>
  <si>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</si>
  <si>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</si>
  <si>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</si>
  <si>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</si>
  <si>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</si>
  <si>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</si>
  <si>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</si>
  <si>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</si>
  <si>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</si>
  <si>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</si>
  <si>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</si>
  <si>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</si>
  <si>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</si>
  <si>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</si>
  <si>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</si>
  <si>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</si>
  <si>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</si>
  <si>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</si>
  <si>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</si>
  <si>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</si>
  <si>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</si>
  <si>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</si>
  <si>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</si>
  <si>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</si>
  <si>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</si>
  <si>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</si>
  <si>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</si>
  <si>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</si>
  <si>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</si>
  <si>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</si>
  <si>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</si>
  <si>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</si>
  <si>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</si>
  <si>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</si>
  <si>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</si>
  <si>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</si>
  <si>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</si>
  <si>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</si>
  <si>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</si>
  <si>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</si>
  <si>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</si>
  <si>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</si>
  <si>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</si>
  <si>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</si>
  <si>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</si>
  <si>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</si>
  <si>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</si>
  <si>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</si>
  <si>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</si>
  <si>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</si>
  <si>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</si>
  <si>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</si>
  <si>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</si>
  <si>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</si>
  <si>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</si>
  <si>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</si>
  <si>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</si>
  <si>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</si>
  <si>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</si>
  <si>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</si>
  <si>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</si>
  <si>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</si>
  <si>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</si>
  <si>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</si>
  <si>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</si>
  <si>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</si>
  <si>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</si>
  <si>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</si>
  <si>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</si>
  <si>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</si>
  <si>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</si>
  <si>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</si>
  <si>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</si>
  <si>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</si>
  <si>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</si>
  <si>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</si>
  <si>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</si>
  <si>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</si>
  <si>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</si>
  <si>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</si>
  <si>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</si>
  <si>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</si>
  <si>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</si>
  <si>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</si>
  <si>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</si>
  <si>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</si>
  <si>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</si>
  <si>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</si>
  <si>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</si>
  <si>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</si>
  <si>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</si>
  <si>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</si>
  <si>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</si>
  <si>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</si>
  <si>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</si>
  <si>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</si>
  <si>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</si>
  <si>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</si>
  <si>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</si>
  <si>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</si>
  <si>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</si>
  <si>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</si>
  <si>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</si>
  <si>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</si>
  <si>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</si>
  <si>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</si>
  <si>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</si>
  <si>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</si>
  <si>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</si>
  <si>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</si>
  <si>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</si>
  <si>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</si>
  <si>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</si>
  <si>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</si>
  <si>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</si>
  <si>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</si>
  <si>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</si>
  <si>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</si>
  <si>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</si>
  <si>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</si>
  <si>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</si>
  <si>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</si>
  <si>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</si>
  <si>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</si>
  <si>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</si>
  <si>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</si>
  <si>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</si>
  <si>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</si>
  <si>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</si>
  <si>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</si>
  <si>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</si>
  <si>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</si>
  <si>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</si>
  <si>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</si>
  <si>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</si>
  <si>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</si>
  <si>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</si>
  <si>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</si>
  <si>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</si>
  <si>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</si>
  <si>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</si>
  <si>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</si>
  <si>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</si>
  <si>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</si>
  <si>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</si>
  <si>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</si>
  <si>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</si>
  <si>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</si>
  <si>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</si>
  <si>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</si>
  <si>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</si>
  <si>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</si>
  <si>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</si>
  <si>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</si>
  <si>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</si>
  <si>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</si>
  <si>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</si>
  <si>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</si>
  <si>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</si>
  <si>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</si>
  <si>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</si>
  <si>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</si>
  <si>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</si>
  <si>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</si>
  <si>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</si>
  <si>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</si>
  <si>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</si>
  <si>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</si>
  <si>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</si>
  <si>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</si>
  <si>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</si>
  <si>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</si>
  <si>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</si>
  <si>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</si>
  <si>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</si>
  <si>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</si>
  <si>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</si>
  <si>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</si>
  <si>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</si>
  <si>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</si>
  <si>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</si>
  <si>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</si>
  <si>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</si>
  <si>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</si>
  <si>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</si>
  <si>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</si>
  <si>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</si>
  <si>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</si>
  <si>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</si>
  <si>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</si>
  <si>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</si>
  <si>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</si>
  <si>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</si>
  <si>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</si>
  <si>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</si>
  <si>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</si>
  <si>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</si>
  <si>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</si>
  <si>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</si>
  <si>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</si>
  <si>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</si>
  <si>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</si>
  <si>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</si>
  <si>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</si>
  <si>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</si>
  <si>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</si>
  <si>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</si>
  <si>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</si>
  <si>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</si>
  <si>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</si>
  <si>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</si>
  <si>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</si>
  <si>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</si>
  <si>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</si>
  <si>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</si>
  <si>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</si>
  <si>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</si>
  <si>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</si>
  <si>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</si>
  <si>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</si>
  <si>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</si>
  <si>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</si>
  <si>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</si>
  <si>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</si>
  <si>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</si>
  <si>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</si>
  <si>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</si>
  <si>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</si>
  <si>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</si>
  <si>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</si>
  <si>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</si>
  <si>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</si>
  <si>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</si>
  <si>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</si>
  <si>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</si>
  <si>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</si>
  <si>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</si>
  <si>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</si>
  <si>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</si>
  <si>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</si>
  <si>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</si>
  <si>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</si>
  <si>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</si>
  <si>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</si>
  <si>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</si>
  <si>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</si>
  <si>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</si>
  <si>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</si>
  <si>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</si>
  <si>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</si>
  <si>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</si>
  <si>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</si>
  <si>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</si>
  <si>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</si>
  <si>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</si>
  <si>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</si>
  <si>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</si>
  <si>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</si>
  <si>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</si>
  <si>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</si>
  <si>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</si>
  <si>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</si>
  <si>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</si>
  <si>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</si>
  <si>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</si>
  <si>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</si>
  <si>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</si>
  <si>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</si>
  <si>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</si>
  <si>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</si>
  <si>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</si>
  <si>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</si>
  <si>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</si>
  <si>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</si>
  <si>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</si>
  <si>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</si>
  <si>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</si>
  <si>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</si>
  <si>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</si>
  <si>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</si>
  <si>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</si>
  <si>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</si>
  <si>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</si>
  <si>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</si>
  <si>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</si>
  <si>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</si>
  <si>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</si>
  <si>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</si>
  <si>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</si>
  <si>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</si>
  <si>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</si>
  <si>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</si>
  <si>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</si>
  <si>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</si>
  <si>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</si>
  <si>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</si>
  <si>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</si>
  <si>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</si>
  <si>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</si>
  <si>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</si>
  <si>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</si>
  <si>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</si>
  <si>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</si>
  <si>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</si>
  <si>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</si>
  <si>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</si>
  <si>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</si>
  <si>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</si>
  <si>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</si>
  <si>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</si>
  <si>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</si>
  <si>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</si>
  <si>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</si>
  <si>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</si>
  <si>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</si>
  <si>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</si>
  <si>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</si>
  <si>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</si>
  <si>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</si>
  <si>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</si>
  <si>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</si>
  <si>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</si>
  <si>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</si>
  <si>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</si>
  <si>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</si>
  <si>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</si>
  <si>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</si>
  <si>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</si>
  <si>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</si>
  <si>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</si>
  <si>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</si>
  <si>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</si>
  <si>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</si>
  <si>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</si>
  <si>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</si>
  <si>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</si>
  <si>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</si>
  <si>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</si>
  <si>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</si>
  <si>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</si>
  <si>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</si>
  <si>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</si>
  <si>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</si>
  <si>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</si>
  <si>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</si>
  <si>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</si>
  <si>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</si>
  <si>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</si>
  <si>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</si>
  <si>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</si>
  <si>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</si>
  <si>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</si>
  <si>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</si>
  <si>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</si>
  <si>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</si>
  <si>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</si>
  <si>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</si>
  <si>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</si>
  <si>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</si>
  <si>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</si>
  <si>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</si>
  <si>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</si>
  <si>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</si>
  <si>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</si>
  <si>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</si>
  <si>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</si>
  <si>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</si>
  <si>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</si>
  <si>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</si>
  <si>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</si>
  <si>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</si>
  <si>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</si>
  <si>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</si>
  <si>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</si>
  <si>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</si>
  <si>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</si>
  <si>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</si>
  <si>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</si>
  <si>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</si>
  <si>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</si>
  <si>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</si>
  <si>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</si>
  <si>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</si>
  <si>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</si>
  <si>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</si>
  <si>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</si>
  <si>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</si>
  <si>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</si>
  <si>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</si>
  <si>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</si>
  <si>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</si>
  <si>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</si>
  <si>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</si>
  <si>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</si>
  <si>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</si>
  <si>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</si>
  <si>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</si>
  <si>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</si>
  <si>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</si>
  <si>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</si>
  <si>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</si>
  <si>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</si>
  <si>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</si>
  <si>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</si>
  <si>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</si>
  <si>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</si>
  <si>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</si>
  <si>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</si>
  <si>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</si>
  <si>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</si>
  <si>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</si>
  <si>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</si>
  <si>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</si>
  <si>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</si>
  <si>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</si>
  <si>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</si>
  <si>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</si>
  <si>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</si>
  <si>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</si>
  <si>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</si>
  <si>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</si>
  <si>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</si>
  <si>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</si>
  <si>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</si>
  <si>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</si>
  <si>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</si>
  <si>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</si>
  <si>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</si>
  <si>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</si>
  <si>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</si>
  <si>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</si>
  <si>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</si>
  <si>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</si>
  <si>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</si>
  <si>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</si>
  <si>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</si>
  <si>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</si>
  <si>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</si>
  <si>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</si>
  <si>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</si>
  <si>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</si>
  <si>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</si>
  <si>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</si>
  <si>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</si>
  <si>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</si>
  <si>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</si>
  <si>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</si>
  <si>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</si>
  <si>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</si>
  <si>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</si>
  <si>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</si>
  <si>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</si>
  <si>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</si>
  <si>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</si>
  <si>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</si>
  <si>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</si>
  <si>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</si>
  <si>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</si>
  <si>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</si>
  <si>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</si>
  <si>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</si>
  <si>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</si>
  <si>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</si>
  <si>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</si>
  <si>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</si>
  <si>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</si>
  <si>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</si>
  <si>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</si>
  <si>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</si>
  <si>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</si>
  <si>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</si>
  <si>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</si>
  <si>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</si>
  <si>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</si>
  <si>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</si>
  <si>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</si>
  <si>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</si>
  <si>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</si>
  <si>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</si>
  <si>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</si>
  <si>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</si>
  <si>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</si>
  <si>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</si>
  <si>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</si>
  <si>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</si>
  <si>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</si>
  <si>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</si>
  <si>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</si>
  <si>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</si>
  <si>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</si>
  <si>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</si>
  <si>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</si>
  <si>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</si>
  <si>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</si>
  <si>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</si>
  <si>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</si>
  <si>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</si>
  <si>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</si>
  <si>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</si>
  <si>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</si>
  <si>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</si>
  <si>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</si>
  <si>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</si>
  <si>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</si>
  <si>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</si>
  <si>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</si>
  <si>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</si>
  <si>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</si>
  <si>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</si>
  <si>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</si>
  <si>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</si>
  <si>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</si>
  <si>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</si>
  <si>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</si>
  <si>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</si>
  <si>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</si>
  <si>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</si>
  <si>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</si>
  <si>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</si>
  <si>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</si>
  <si>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</si>
  <si>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</si>
  <si>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</si>
  <si>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</si>
  <si>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</si>
  <si>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</si>
  <si>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</si>
  <si>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</si>
  <si>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</si>
  <si>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</si>
  <si>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</si>
  <si>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</si>
  <si>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</si>
  <si>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</si>
  <si>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</si>
  <si>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</si>
  <si>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</si>
  <si>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</si>
  <si>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</si>
  <si>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</si>
  <si>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</si>
  <si>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</si>
  <si>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</si>
  <si>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</si>
  <si>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</si>
  <si>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</si>
  <si>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</si>
  <si>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</si>
  <si>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</si>
  <si>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</si>
  <si>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</si>
  <si>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</si>
  <si>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</si>
  <si>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</si>
  <si>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</si>
  <si>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</si>
  <si>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</si>
  <si>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</si>
  <si>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</si>
  <si>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</si>
  <si>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</si>
  <si>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</si>
  <si>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</si>
  <si>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</si>
  <si>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</si>
  <si>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</si>
  <si>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</si>
  <si>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</si>
  <si>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</si>
  <si>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</si>
  <si>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</si>
  <si>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</si>
  <si>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</si>
  <si>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</si>
  <si>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</si>
  <si>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</si>
  <si>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</si>
  <si>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</si>
  <si>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</si>
  <si>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</si>
  <si>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</si>
  <si>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</si>
  <si>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</si>
  <si>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</si>
  <si>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</si>
  <si>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</si>
  <si>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</si>
  <si>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</si>
  <si>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</si>
  <si>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</si>
  <si>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</si>
  <si>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</si>
  <si>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</si>
  <si>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</si>
  <si>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</si>
  <si>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</si>
  <si>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</si>
  <si>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</si>
  <si>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</si>
  <si>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</si>
  <si>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</si>
  <si>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</si>
  <si>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</si>
  <si>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</si>
  <si>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</si>
  <si>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</si>
  <si>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</si>
  <si>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</si>
  <si>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</si>
  <si>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</si>
  <si>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</si>
  <si>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</si>
  <si>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</si>
  <si>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</si>
  <si>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</si>
  <si>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</si>
  <si>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</si>
  <si>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</si>
  <si>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</si>
  <si>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</si>
  <si>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</si>
  <si>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</si>
  <si>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</si>
  <si>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</si>
  <si>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</si>
  <si>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</si>
  <si>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</si>
  <si>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</si>
  <si>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</si>
  <si>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</si>
  <si>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</si>
  <si>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</si>
  <si>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</si>
  <si>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</si>
  <si>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</si>
  <si>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</si>
  <si>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</si>
  <si>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</si>
  <si>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</si>
  <si>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</si>
  <si>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</si>
  <si>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</si>
  <si>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</si>
  <si>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</si>
  <si>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</si>
  <si>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</si>
  <si>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</si>
  <si>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</si>
  <si>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</si>
  <si>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</si>
  <si>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</si>
  <si>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</si>
  <si>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</si>
  <si>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</si>
  <si>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</si>
  <si>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</si>
  <si>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</si>
  <si>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</si>
  <si>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</si>
  <si>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</si>
  <si>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</si>
  <si>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</si>
  <si>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</si>
  <si>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</si>
  <si>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</si>
  <si>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</si>
  <si>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</si>
  <si>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</si>
  <si>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</si>
  <si>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</si>
  <si>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</si>
  <si>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</si>
  <si>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</si>
  <si>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</si>
  <si>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</si>
  <si>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</si>
  <si>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</si>
  <si>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</si>
  <si>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</si>
  <si>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</si>
  <si>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</si>
  <si>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</si>
  <si>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</si>
  <si>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</si>
  <si>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</si>
  <si>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</si>
  <si>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</si>
  <si>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</si>
  <si>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</si>
  <si>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</si>
  <si>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</si>
  <si>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</si>
  <si>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</si>
  <si>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</si>
  <si>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</si>
  <si>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</si>
  <si>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</si>
  <si>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</si>
  <si>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</si>
  <si>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</si>
  <si>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</si>
  <si>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</si>
  <si>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</si>
  <si>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</si>
  <si>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</si>
  <si>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</si>
  <si>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</si>
  <si>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</si>
  <si>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</si>
  <si>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</si>
  <si>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</si>
  <si>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</si>
  <si>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</si>
  <si>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</si>
  <si>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</si>
  <si>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</si>
  <si>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</si>
  <si>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</si>
  <si>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</si>
  <si>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</si>
  <si>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</si>
  <si>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</si>
  <si>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</si>
  <si>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</si>
  <si>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</si>
  <si>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</si>
  <si>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</si>
  <si>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</si>
  <si>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</si>
  <si>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</si>
  <si>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</si>
  <si>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</si>
  <si>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</si>
  <si>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</si>
  <si>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</si>
  <si>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</si>
  <si>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</si>
  <si>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</si>
  <si>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</si>
  <si>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</si>
  <si>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</si>
  <si>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</si>
  <si>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</si>
  <si>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</si>
  <si>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</si>
  <si>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</si>
  <si>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</si>
  <si>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</si>
  <si>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</si>
  <si>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</si>
  <si>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</si>
  <si>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</si>
  <si>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</si>
  <si>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</si>
  <si>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</si>
  <si>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</si>
  <si>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</si>
  <si>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</si>
  <si>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</si>
  <si>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</si>
  <si>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</si>
  <si>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</si>
  <si>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</si>
  <si>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</si>
  <si>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</si>
  <si>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</si>
  <si>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</si>
  <si>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</si>
  <si>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</si>
  <si>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</si>
  <si>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</si>
  <si>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</si>
  <si>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</si>
  <si>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</si>
  <si>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</si>
  <si>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</si>
  <si>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</si>
  <si>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</si>
  <si>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</si>
  <si>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</si>
  <si>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</si>
  <si>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</si>
  <si>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</si>
  <si>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</si>
  <si>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</si>
  <si>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</si>
  <si>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</si>
  <si>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</si>
  <si>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</si>
  <si>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</si>
  <si>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</si>
  <si>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</si>
  <si>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</si>
  <si>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</si>
  <si>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</si>
  <si>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</si>
  <si>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</si>
  <si>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</si>
  <si>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</si>
  <si>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</si>
  <si>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</si>
  <si>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</si>
  <si>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</si>
  <si>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</si>
  <si>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</si>
  <si>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</si>
  <si>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</si>
  <si>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</si>
  <si>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</si>
  <si>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</si>
  <si>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</si>
  <si>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</si>
  <si>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</si>
  <si>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</si>
  <si>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</si>
  <si>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</si>
  <si>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</si>
  <si>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</si>
  <si>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</si>
  <si>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</si>
  <si>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</si>
  <si>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</si>
  <si>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</si>
  <si>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</si>
  <si>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</si>
  <si>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</si>
  <si>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</si>
  <si>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</si>
  <si>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</si>
  <si>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</si>
  <si>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</si>
  <si>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</si>
  <si>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</si>
  <si>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</si>
  <si>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</si>
  <si>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</si>
  <si>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</si>
  <si>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</si>
  <si>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</si>
  <si>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</si>
  <si>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</si>
  <si>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</si>
  <si>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</si>
  <si>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</si>
  <si>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</si>
  <si>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</si>
  <si>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</si>
  <si>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</si>
  <si>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</si>
  <si>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</si>
  <si>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</si>
  <si>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</si>
  <si>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</si>
  <si>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</si>
  <si>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</si>
  <si>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</si>
  <si>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</si>
  <si>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</si>
  <si>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</si>
  <si>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</si>
  <si>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</si>
  <si>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</si>
  <si>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</si>
  <si>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</si>
  <si>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</si>
  <si>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</si>
  <si>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</si>
  <si>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</si>
  <si>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</si>
  <si>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</si>
  <si>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</si>
  <si>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</si>
  <si>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</si>
  <si>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</si>
  <si>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</si>
  <si>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</si>
  <si>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</si>
  <si>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</si>
  <si>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</si>
  <si>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</si>
  <si>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</si>
  <si>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</si>
  <si>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</si>
  <si>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</si>
  <si>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</si>
  <si>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</si>
  <si>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</si>
  <si>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</si>
  <si>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</si>
  <si>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</si>
  <si>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</si>
  <si>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</si>
  <si>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</si>
  <si>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</si>
  <si>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</si>
  <si>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</si>
  <si>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</si>
  <si>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</si>
  <si>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</si>
  <si>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</si>
  <si>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</si>
  <si>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</si>
  <si>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</si>
  <si>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</si>
  <si>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</si>
  <si>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</si>
  <si>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</si>
  <si>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</si>
  <si>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</si>
  <si>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</si>
  <si>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</si>
  <si>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</si>
  <si>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</si>
  <si>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</si>
  <si>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</si>
  <si>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</si>
  <si>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</si>
  <si>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</si>
  <si>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</si>
  <si>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</si>
  <si>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</si>
  <si>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</si>
  <si>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</si>
  <si>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</si>
  <si>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</si>
  <si>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</si>
  <si>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</si>
  <si>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</si>
  <si>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</si>
  <si>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</si>
  <si>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</si>
  <si>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</si>
  <si>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</si>
  <si>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</si>
  <si>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</si>
  <si>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</si>
  <si>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</si>
  <si>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</si>
  <si>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</si>
  <si>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</si>
  <si>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</si>
  <si>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</si>
  <si>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</si>
  <si>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</si>
  <si>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</si>
  <si>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</si>
  <si>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</si>
  <si>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</si>
  <si>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</si>
  <si>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</si>
  <si>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</si>
  <si>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</si>
  <si>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</si>
  <si>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</si>
  <si>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</si>
  <si>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</si>
  <si>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</si>
  <si>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</si>
  <si>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</si>
  <si>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</si>
  <si>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</si>
  <si>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</si>
  <si>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</si>
  <si>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</si>
  <si>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</si>
  <si>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</si>
  <si>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</si>
  <si>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</si>
  <si>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</si>
  <si>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</si>
  <si>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</si>
  <si>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</si>
  <si>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</si>
  <si>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</si>
  <si>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</si>
  <si>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</si>
  <si>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</si>
  <si>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</si>
  <si>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</si>
  <si>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</si>
  <si>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</si>
  <si>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</si>
  <si>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</si>
  <si>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</si>
  <si>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</si>
  <si>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</si>
  <si>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</si>
  <si>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</si>
  <si>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</si>
  <si>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</si>
  <si>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</si>
  <si>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</si>
  <si>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</si>
  <si>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</si>
  <si>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</si>
  <si>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</si>
  <si>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</si>
  <si>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</si>
  <si>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</si>
  <si>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</si>
  <si>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</si>
  <si>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</si>
  <si>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</si>
  <si>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</si>
  <si>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</si>
  <si>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</si>
  <si>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</si>
  <si>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</si>
  <si>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</si>
  <si>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</si>
  <si>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</si>
  <si>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</si>
  <si>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</si>
  <si>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</si>
  <si>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</si>
  <si>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</si>
  <si>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</si>
  <si>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</si>
  <si>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</si>
  <si>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</si>
  <si>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</si>
  <si>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</si>
  <si>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</si>
  <si>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</si>
  <si>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</si>
  <si>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</si>
  <si>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</si>
  <si>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</si>
  <si>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</si>
  <si>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</si>
  <si>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</si>
  <si>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</si>
  <si>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</si>
  <si>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</si>
  <si>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</si>
  <si>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</si>
  <si>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</si>
  <si>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</si>
  <si>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</si>
  <si>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</si>
  <si>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</si>
  <si>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</si>
  <si>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</si>
  <si>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</si>
  <si>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</si>
  <si>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</si>
  <si>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</si>
  <si>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</si>
  <si>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</si>
  <si>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</si>
  <si>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</si>
  <si>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</si>
  <si>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</si>
  <si>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</si>
  <si>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</si>
  <si>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</si>
  <si>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</si>
  <si>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</si>
  <si>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</si>
  <si>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</si>
  <si>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</si>
  <si>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</si>
  <si>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</si>
  <si>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</si>
  <si>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</si>
  <si>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</si>
  <si>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</si>
  <si>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</si>
  <si>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</si>
  <si>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</si>
  <si>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</si>
  <si>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</si>
  <si>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</si>
  <si>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</si>
  <si>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</si>
  <si>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</si>
  <si>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</si>
  <si>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</si>
  <si>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</si>
  <si>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</si>
  <si>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</si>
  <si>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</si>
  <si>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</si>
  <si>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</si>
  <si>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</si>
  <si>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</si>
  <si>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</si>
  <si>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</si>
  <si>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</si>
  <si>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</si>
  <si>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</si>
  <si>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</si>
  <si>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</si>
  <si>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</si>
  <si>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</si>
  <si>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</si>
  <si>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</si>
  <si>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</si>
  <si>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</si>
  <si>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</si>
  <si>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</si>
  <si>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</si>
  <si>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</si>
  <si>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</si>
  <si>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</si>
  <si>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</si>
  <si>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</si>
  <si>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</si>
  <si>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</si>
  <si>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</si>
  <si>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</si>
  <si>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</si>
  <si>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</si>
  <si>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</si>
  <si>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</si>
  <si>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</si>
  <si>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</si>
  <si>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</si>
  <si>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</si>
  <si>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</si>
  <si>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</si>
  <si>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</si>
  <si>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</si>
  <si>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</si>
  <si>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</si>
  <si>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</si>
  <si>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</si>
  <si>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</si>
  <si>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</si>
  <si>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</si>
  <si>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</si>
  <si>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</si>
  <si>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</si>
  <si>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</si>
  <si>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</si>
  <si>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</si>
  <si>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</si>
  <si>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</si>
  <si>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</si>
  <si>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</si>
  <si>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</si>
  <si>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</si>
  <si>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</si>
  <si>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</si>
  <si>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</si>
  <si>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</si>
  <si>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</si>
  <si>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</si>
  <si>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</si>
  <si>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</si>
  <si>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</si>
  <si>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</si>
  <si>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</si>
  <si>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</si>
  <si>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</si>
  <si>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</si>
  <si>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</si>
  <si>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</si>
  <si>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</si>
  <si>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</si>
  <si>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</si>
  <si>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</si>
  <si>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</si>
  <si>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</si>
  <si>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</si>
  <si>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</si>
  <si>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</si>
  <si>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</si>
  <si>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</si>
  <si>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</si>
  <si>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</si>
  <si>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</si>
  <si>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</si>
  <si>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</si>
  <si>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</si>
  <si>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</si>
  <si>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</si>
  <si>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</si>
  <si>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</si>
  <si>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</si>
  <si>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</si>
  <si>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</si>
  <si>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</si>
  <si>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</si>
  <si>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</si>
  <si>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</si>
  <si>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</si>
  <si>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</si>
  <si>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</si>
  <si>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</si>
  <si>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</si>
  <si>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</si>
  <si>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</si>
  <si>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</si>
  <si>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</si>
  <si>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</si>
  <si>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</si>
  <si>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</si>
  <si>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</si>
  <si>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</si>
  <si>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</si>
  <si>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</si>
  <si>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</si>
  <si>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</si>
  <si>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</si>
  <si>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</si>
  <si>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</si>
  <si>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</si>
  <si>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</si>
  <si>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</si>
  <si>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</si>
  <si>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</si>
  <si>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</si>
  <si>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</si>
  <si>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</si>
  <si>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</si>
  <si>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</si>
  <si>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</si>
  <si>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</si>
  <si>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</si>
  <si>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</si>
  <si>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</si>
  <si>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</si>
  <si>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</si>
  <si>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</si>
  <si>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</si>
  <si>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</si>
  <si>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</si>
  <si>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</si>
  <si>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</si>
  <si>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</si>
  <si>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</si>
  <si>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</si>
  <si>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</si>
  <si>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</si>
  <si>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</si>
  <si>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</si>
  <si>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</si>
  <si>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</si>
  <si>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</si>
  <si>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</si>
  <si>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</si>
  <si>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</si>
  <si>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</si>
  <si>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</si>
  <si>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</si>
  <si>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</si>
  <si>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</si>
  <si>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</si>
  <si>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</si>
  <si>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</si>
  <si>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</si>
  <si>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</si>
  <si>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</si>
  <si>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</si>
  <si>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</si>
  <si>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</si>
  <si>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</si>
  <si>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</si>
  <si>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</si>
  <si>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</si>
  <si>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</si>
  <si>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</si>
  <si>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</si>
  <si>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</si>
  <si>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</si>
  <si>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</si>
  <si>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</si>
  <si>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</si>
  <si>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</si>
  <si>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</si>
  <si>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</si>
  <si>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</si>
  <si>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</si>
  <si>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</si>
  <si>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</si>
  <si>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</si>
  <si>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</si>
  <si>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</si>
  <si>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</si>
  <si>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</si>
  <si>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</si>
  <si>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</si>
  <si>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</si>
  <si>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</si>
  <si>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</si>
  <si>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</si>
  <si>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</si>
  <si>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</si>
  <si>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</si>
  <si>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</si>
  <si>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</si>
  <si>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</si>
  <si>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</si>
  <si>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</si>
  <si>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</si>
  <si>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</si>
  <si>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</si>
  <si>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</si>
  <si>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</si>
  <si>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</si>
  <si>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</si>
  <si>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</si>
  <si>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</si>
  <si>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</si>
  <si>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</si>
  <si>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</si>
  <si>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</si>
  <si>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</si>
  <si>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</si>
  <si>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</si>
  <si>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</si>
  <si>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</si>
  <si>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</si>
  <si>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</si>
  <si>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</si>
  <si>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</si>
  <si>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</si>
  <si>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</si>
  <si>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</si>
  <si>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</si>
  <si>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</si>
  <si>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</si>
  <si>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</si>
  <si>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</si>
  <si>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</si>
  <si>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</si>
  <si>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</si>
  <si>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</si>
  <si>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</si>
  <si>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</si>
  <si>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</si>
  <si>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</si>
  <si>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</si>
  <si>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</si>
  <si>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</si>
  <si>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</si>
  <si>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</si>
  <si>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</si>
  <si>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</si>
  <si>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</si>
  <si>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</si>
  <si>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</si>
  <si>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</si>
  <si>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</si>
  <si>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</si>
  <si>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</si>
  <si>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</si>
  <si>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</si>
  <si>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</si>
  <si>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</si>
  <si>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</si>
  <si>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</si>
  <si>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</si>
  <si>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</si>
  <si>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</si>
  <si>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</si>
  <si>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</si>
  <si>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</si>
  <si>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</si>
  <si>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</si>
  <si>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</si>
  <si>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</si>
  <si>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</si>
  <si>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</si>
  <si>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</si>
  <si>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</si>
  <si>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</si>
  <si>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</si>
  <si>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</si>
  <si>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</si>
  <si>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</si>
  <si>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</si>
  <si>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</si>
  <si>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</si>
  <si>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</si>
  <si>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</si>
  <si>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</si>
  <si>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</si>
  <si>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</si>
  <si>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</si>
  <si>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</si>
  <si>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</si>
  <si>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</si>
  <si>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</si>
  <si>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</si>
  <si>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</si>
  <si>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</si>
  <si>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</si>
  <si>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</si>
  <si>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</si>
  <si>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</si>
  <si>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</si>
  <si>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</si>
  <si>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</si>
  <si>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</si>
  <si>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</si>
  <si>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</si>
  <si>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</si>
  <si>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</si>
  <si>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</si>
  <si>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</si>
  <si>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</si>
  <si>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</si>
  <si>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</si>
  <si>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</si>
  <si>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</si>
  <si>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</si>
  <si>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</si>
  <si>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</si>
  <si>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</si>
  <si>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</si>
  <si>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</si>
  <si>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</si>
  <si>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</si>
  <si>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</si>
  <si>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</si>
  <si>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</si>
  <si>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</si>
  <si>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</si>
  <si>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</si>
  <si>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</si>
  <si>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</si>
  <si>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</si>
  <si>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</si>
  <si>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</si>
  <si>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</si>
  <si>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</si>
  <si>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</si>
  <si>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</si>
  <si>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</si>
  <si>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</si>
  <si>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</si>
  <si>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</si>
  <si>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</si>
  <si>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</si>
  <si>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</si>
  <si>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</si>
  <si>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</si>
  <si>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</si>
  <si>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</si>
  <si>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</si>
  <si>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</si>
  <si>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</si>
  <si>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</si>
  <si>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</si>
  <si>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</si>
  <si>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</si>
  <si>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</si>
  <si>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</si>
  <si>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</si>
  <si>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</si>
  <si>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</si>
  <si>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</si>
  <si>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</si>
  <si>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</si>
  <si>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</si>
  <si>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</si>
  <si>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</si>
  <si>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</si>
  <si>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</si>
  <si>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</si>
  <si>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</si>
  <si>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</si>
  <si>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</si>
  <si>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</si>
  <si>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</si>
  <si>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</si>
  <si>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</si>
  <si>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</si>
  <si>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</si>
  <si>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</si>
  <si>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</si>
  <si>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</si>
  <si>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</si>
  <si>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</si>
  <si>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</si>
  <si>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</si>
  <si>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</si>
  <si>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</si>
  <si>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</si>
  <si>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</si>
  <si>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</si>
  <si>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</si>
  <si>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</si>
  <si>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</si>
  <si>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</si>
  <si>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</si>
  <si>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</si>
  <si>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</si>
  <si>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</si>
  <si>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</si>
  <si>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</si>
  <si>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</si>
  <si>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</si>
  <si>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</si>
  <si>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</si>
  <si>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</si>
  <si>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</si>
  <si>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</si>
  <si>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</si>
  <si>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</si>
  <si>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</si>
  <si>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</si>
  <si>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</si>
  <si>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</si>
  <si>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</si>
  <si>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</si>
  <si>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</si>
  <si>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</si>
  <si>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</si>
  <si>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</si>
  <si>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</si>
  <si>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</si>
  <si>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</si>
  <si>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</si>
  <si>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</si>
  <si>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</si>
  <si>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</si>
  <si>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</si>
  <si>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</si>
  <si>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</si>
  <si>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</si>
  <si>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</si>
  <si>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</si>
  <si>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</si>
  <si>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</si>
  <si>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</si>
  <si>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</si>
  <si>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</si>
  <si>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</si>
  <si>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</si>
  <si>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</si>
  <si>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</si>
  <si>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</si>
  <si>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</si>
  <si>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</si>
  <si>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</si>
  <si>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</si>
  <si>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</si>
  <si>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</si>
  <si>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</si>
  <si>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</si>
  <si>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</si>
  <si>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</si>
  <si>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</si>
  <si>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</si>
  <si>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</si>
  <si>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</si>
  <si>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</si>
  <si>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</si>
  <si>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</si>
  <si>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</si>
  <si>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</si>
  <si>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</si>
  <si>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</si>
  <si>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</si>
  <si>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</si>
  <si>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</si>
  <si>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</si>
  <si>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</si>
  <si>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</si>
  <si>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</si>
  <si>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</si>
  <si>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</si>
  <si>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</si>
  <si>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</si>
  <si>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</si>
  <si>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</si>
  <si>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</si>
  <si>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</si>
  <si>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</si>
  <si>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</si>
  <si>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</si>
  <si>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</si>
  <si>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</si>
  <si>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</si>
  <si>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</si>
  <si>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</si>
  <si>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</si>
  <si>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</si>
  <si>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</si>
  <si>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</si>
  <si>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</si>
  <si>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</si>
  <si>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</si>
  <si>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</si>
  <si>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</si>
  <si>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</si>
  <si>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</si>
  <si>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</si>
  <si>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</si>
  <si>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</si>
  <si>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</si>
  <si>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</si>
  <si>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</si>
  <si>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</si>
  <si>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</si>
  <si>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</si>
  <si>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</si>
  <si>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</si>
  <si>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</si>
  <si>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</si>
  <si>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</si>
  <si>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</si>
  <si>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</si>
  <si>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</si>
  <si>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</si>
  <si>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</si>
  <si>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</si>
  <si>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</si>
  <si>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</si>
  <si>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</si>
  <si>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</si>
  <si>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</si>
  <si>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</si>
  <si>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</si>
  <si>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</si>
  <si>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</si>
  <si>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</si>
  <si>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</si>
  <si>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</si>
  <si>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</si>
  <si>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</si>
  <si>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</si>
  <si>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</si>
  <si>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</si>
  <si>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</si>
  <si>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</si>
  <si>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</si>
  <si>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</si>
  <si>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</si>
  <si>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</si>
  <si>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</si>
  <si>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</si>
  <si>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</si>
  <si>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</si>
  <si>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</si>
  <si>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</si>
  <si>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</si>
  <si>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</si>
  <si>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</si>
  <si>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</si>
  <si>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</si>
  <si>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</si>
  <si>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</si>
  <si>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</si>
  <si>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</si>
  <si>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</si>
  <si>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</si>
  <si>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</si>
  <si>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</si>
  <si>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</si>
  <si>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</si>
  <si>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</si>
  <si>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</si>
  <si>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</si>
  <si>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</si>
  <si>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</si>
  <si>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</si>
  <si>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</si>
  <si>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</si>
  <si>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</si>
  <si>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</si>
  <si>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</si>
  <si>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</si>
  <si>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</si>
  <si>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</si>
  <si>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</si>
  <si>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</si>
  <si>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</si>
  <si>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</si>
  <si>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</si>
  <si>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</si>
  <si>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</si>
  <si>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</si>
  <si>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</si>
  <si>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</si>
  <si>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</si>
  <si>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</si>
  <si>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</si>
  <si>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</si>
  <si>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</si>
  <si>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</si>
  <si>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</si>
  <si>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</si>
  <si>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</si>
  <si>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</si>
  <si>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</si>
  <si>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</si>
  <si>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</si>
  <si>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</si>
  <si>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</si>
  <si>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</si>
  <si>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</si>
  <si>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</si>
  <si>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</si>
  <si>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</si>
  <si>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</si>
  <si>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</si>
  <si>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</si>
  <si>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</si>
  <si>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</si>
  <si>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</si>
  <si>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</si>
  <si>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</si>
  <si>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</si>
  <si>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</si>
  <si>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</si>
  <si>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</si>
  <si>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</si>
  <si>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</si>
  <si>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</si>
  <si>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</si>
  <si>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</si>
  <si>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</si>
  <si>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</si>
  <si>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</si>
  <si>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</si>
  <si>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</si>
  <si>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</si>
  <si>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</si>
  <si>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</si>
  <si>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</si>
  <si>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</si>
  <si>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</si>
  <si>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</si>
  <si>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</si>
  <si>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</si>
  <si>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</si>
  <si>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</si>
  <si>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</si>
  <si>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</si>
  <si>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</si>
  <si>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</si>
  <si>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</si>
  <si>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</si>
  <si>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</si>
  <si>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</si>
  <si>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</si>
  <si>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</si>
  <si>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</si>
  <si>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</si>
  <si>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</si>
  <si>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</si>
  <si>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</si>
  <si>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</si>
  <si>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</si>
  <si>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</si>
  <si>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</si>
  <si>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</si>
  <si>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</si>
  <si>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</si>
  <si>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</si>
  <si>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</si>
  <si>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</si>
  <si>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</si>
  <si>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</si>
  <si>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</si>
  <si>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</si>
  <si>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</si>
  <si>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</si>
  <si>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</si>
  <si>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</si>
  <si>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</si>
  <si>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</si>
  <si>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</si>
  <si>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</si>
  <si>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</si>
  <si>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</si>
  <si>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</si>
  <si>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</si>
  <si>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</si>
  <si>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</si>
  <si>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</si>
  <si>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</si>
  <si>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</si>
  <si>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</si>
  <si>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</si>
  <si>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</si>
  <si>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</si>
  <si>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</si>
  <si>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</si>
  <si>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</si>
  <si>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</si>
  <si>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</si>
  <si>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</si>
  <si>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</si>
  <si>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</si>
  <si>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</si>
  <si>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</si>
  <si>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</si>
  <si>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</si>
  <si>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</si>
  <si>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</si>
  <si>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</si>
  <si>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</si>
  <si>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</si>
  <si>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</si>
  <si>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</si>
  <si>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</si>
  <si>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</si>
  <si>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</si>
  <si>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</si>
  <si>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</si>
  <si>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</si>
  <si>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</si>
  <si>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</si>
  <si>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</si>
  <si>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</si>
  <si>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</si>
  <si>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</si>
  <si>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</si>
  <si>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</si>
  <si>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</si>
  <si>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</si>
  <si>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</si>
  <si>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</si>
  <si>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</si>
  <si>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</si>
  <si>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</si>
  <si>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</si>
  <si>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</si>
  <si>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</si>
  <si>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</si>
  <si>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</si>
  <si>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</si>
  <si>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</si>
  <si>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</si>
  <si>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</si>
  <si>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</si>
  <si>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</si>
  <si>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</si>
  <si>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</si>
  <si>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</si>
  <si>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</si>
  <si>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</si>
  <si>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</si>
  <si>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</si>
  <si>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</si>
  <si>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</si>
  <si>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</si>
  <si>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</si>
  <si>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</si>
  <si>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</si>
  <si>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</si>
  <si>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</si>
  <si>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</si>
  <si>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</si>
  <si>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</si>
  <si>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</si>
  <si>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</si>
  <si>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</si>
  <si>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</si>
  <si>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</si>
  <si>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</si>
  <si>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</si>
  <si>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</si>
  <si>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</si>
  <si>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</si>
  <si>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</si>
  <si>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</si>
  <si>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</si>
  <si>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</si>
  <si>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</si>
  <si>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</si>
  <si>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</si>
  <si>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</si>
  <si>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</si>
  <si>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</si>
  <si>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</si>
  <si>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</si>
  <si>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</si>
  <si>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</si>
  <si>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</si>
  <si>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</si>
  <si>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</si>
  <si>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</si>
  <si>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</si>
  <si>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</si>
  <si>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</si>
  <si>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</si>
  <si>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</si>
  <si>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</si>
  <si>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</si>
  <si>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</si>
  <si>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</si>
  <si>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</si>
  <si>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</si>
  <si>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</si>
  <si>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</si>
  <si>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</si>
  <si>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</si>
  <si>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</si>
  <si>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</si>
  <si>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</si>
  <si>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</si>
  <si>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</si>
  <si>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</si>
  <si>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</si>
  <si>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</si>
  <si>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</si>
  <si>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</si>
  <si>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</si>
  <si>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</si>
  <si>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</si>
  <si>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</si>
  <si>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</si>
  <si>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</si>
  <si>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</si>
  <si>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</si>
  <si>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</si>
  <si>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</si>
  <si>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</si>
  <si>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</si>
  <si>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</si>
  <si>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</si>
  <si>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</si>
  <si>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</si>
  <si>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</si>
  <si>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</si>
  <si>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</si>
  <si>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</si>
  <si>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</si>
  <si>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</si>
  <si>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</si>
  <si>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</si>
  <si>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</si>
  <si>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</si>
  <si>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</si>
  <si>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</si>
  <si>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</si>
  <si>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</si>
  <si>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</si>
  <si>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</si>
  <si>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</si>
  <si>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</si>
  <si>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</si>
  <si>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</si>
  <si>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</si>
  <si>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</si>
  <si>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</si>
  <si>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</si>
  <si>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</si>
  <si>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</si>
  <si>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</si>
  <si>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</si>
  <si>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</si>
  <si>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</si>
  <si>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</si>
  <si>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</si>
  <si>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</si>
  <si>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</si>
  <si>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</si>
  <si>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</si>
  <si>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</si>
  <si>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</si>
  <si>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</si>
  <si>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</si>
  <si>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</si>
  <si>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</si>
  <si>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</si>
  <si>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</si>
  <si>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</si>
  <si>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</si>
  <si>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</si>
  <si>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</si>
  <si>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</si>
  <si>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</si>
  <si>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</si>
  <si>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</si>
  <si>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</si>
  <si>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</si>
  <si>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</si>
  <si>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</si>
  <si>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</si>
  <si>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</si>
  <si>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</si>
  <si>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</si>
  <si>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</si>
  <si>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</si>
  <si>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</si>
  <si>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</si>
  <si>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</si>
  <si>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</si>
  <si>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</si>
  <si>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</si>
  <si>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</si>
  <si>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</si>
  <si>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</si>
  <si>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</si>
  <si>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</si>
  <si>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</si>
  <si>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</si>
  <si>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</si>
  <si>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</si>
  <si>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</si>
  <si>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</si>
  <si>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</si>
  <si>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</si>
  <si>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</si>
  <si>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</si>
  <si>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</si>
  <si>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</si>
  <si>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</si>
  <si>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</si>
  <si>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</si>
  <si>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</si>
  <si>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</si>
  <si>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</si>
  <si>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</si>
  <si>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</si>
  <si>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</si>
  <si>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</si>
  <si>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</si>
  <si>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</si>
  <si>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</si>
  <si>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</si>
  <si>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</si>
  <si>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</si>
  <si>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</si>
  <si>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</si>
  <si>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</si>
  <si>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</si>
  <si>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</si>
  <si>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</si>
  <si>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</si>
  <si>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</si>
  <si>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</si>
  <si>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</si>
  <si>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</si>
  <si>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</si>
  <si>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</si>
  <si>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</si>
  <si>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</si>
  <si>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</si>
  <si>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</si>
  <si>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</si>
  <si>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</si>
  <si>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</si>
  <si>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</si>
  <si>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</si>
  <si>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</si>
  <si>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</si>
  <si>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</si>
  <si>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</si>
  <si>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</si>
  <si>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</si>
  <si>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</si>
  <si>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</si>
  <si>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</si>
  <si>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</si>
  <si>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</si>
  <si>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</si>
  <si>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</si>
  <si>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</si>
  <si>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</si>
  <si>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</si>
  <si>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</si>
  <si>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</si>
  <si>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</si>
  <si>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</si>
  <si>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</si>
  <si>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</si>
  <si>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</si>
  <si>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</si>
  <si>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</si>
  <si>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</si>
  <si>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</si>
  <si>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</si>
  <si>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</si>
  <si>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</si>
  <si>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</si>
  <si>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</si>
  <si>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</si>
  <si>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</si>
  <si>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</si>
  <si>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</si>
  <si>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</si>
  <si>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</si>
  <si>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</si>
  <si>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</si>
  <si>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</si>
  <si>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</si>
  <si>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</si>
  <si>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</si>
  <si>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</si>
  <si>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</si>
  <si>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</si>
  <si>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</si>
  <si>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</si>
  <si>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</si>
  <si>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</si>
  <si>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</si>
  <si>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</si>
  <si>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</si>
  <si>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</si>
  <si>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</si>
  <si>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</si>
  <si>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</si>
  <si>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</si>
  <si>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</si>
  <si>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</si>
  <si>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</si>
  <si>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</si>
  <si>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</si>
  <si>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</si>
  <si>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</si>
  <si>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</si>
  <si>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</si>
  <si>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</si>
  <si>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</si>
  <si>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</si>
  <si>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</si>
  <si>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</si>
  <si>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</si>
  <si>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</si>
  <si>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</si>
  <si>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</si>
  <si>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</si>
  <si>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</si>
  <si>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</si>
  <si>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</si>
  <si>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</si>
  <si>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</si>
  <si>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</si>
  <si>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</si>
  <si>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</si>
  <si>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</si>
  <si>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</si>
  <si>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</si>
  <si>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</si>
  <si>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</si>
  <si>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</si>
  <si>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</si>
  <si>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</si>
  <si>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</si>
  <si>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</si>
  <si>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</si>
  <si>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</si>
  <si>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</si>
  <si>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</si>
  <si>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</si>
  <si>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</si>
  <si>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</si>
  <si>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</si>
  <si>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</si>
  <si>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</si>
  <si>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</si>
  <si>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</si>
  <si>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</si>
  <si>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</si>
  <si>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</si>
  <si>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</si>
  <si>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</si>
  <si>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</si>
  <si>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</si>
  <si>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</si>
  <si>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</si>
  <si>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</si>
  <si>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</si>
  <si>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</si>
  <si>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</si>
  <si>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</si>
  <si>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</si>
  <si>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</si>
  <si>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</si>
  <si>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</si>
  <si>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</si>
  <si>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</si>
  <si>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</si>
  <si>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</si>
  <si>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</si>
  <si>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</si>
  <si>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</si>
  <si>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</si>
  <si>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</si>
  <si>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</si>
  <si>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</si>
  <si>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</si>
  <si>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</si>
  <si>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</si>
  <si>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</si>
  <si>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</si>
  <si>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</si>
  <si>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</si>
  <si>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</si>
  <si>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</si>
  <si>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</si>
  <si>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</si>
  <si>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</si>
  <si>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</si>
  <si>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</si>
  <si>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</si>
  <si>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</si>
  <si>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</si>
  <si>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</si>
  <si>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</si>
  <si>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</si>
  <si>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</si>
  <si>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</si>
  <si>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</si>
  <si>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</si>
  <si>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</si>
  <si>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</si>
  <si>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</si>
  <si>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</si>
  <si>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</si>
  <si>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</si>
  <si>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</si>
  <si>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</si>
  <si>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</si>
  <si>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</si>
  <si>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</si>
  <si>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</si>
  <si>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</si>
  <si>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</si>
  <si>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</si>
  <si>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</si>
  <si>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</si>
  <si>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</si>
  <si>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</si>
  <si>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</si>
  <si>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</si>
  <si>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</si>
  <si>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</si>
  <si>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</si>
  <si>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</si>
  <si>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</si>
  <si>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</si>
  <si>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</si>
  <si>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</si>
  <si>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</si>
  <si>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</si>
  <si>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</si>
  <si>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</si>
  <si>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</si>
  <si>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</si>
  <si>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</si>
  <si>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</si>
  <si>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</si>
  <si>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</si>
  <si>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</si>
  <si>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</si>
  <si>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</si>
  <si>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</si>
  <si>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</si>
  <si>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</si>
  <si>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</si>
  <si>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</si>
  <si>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</si>
  <si>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</si>
  <si>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</si>
  <si>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</si>
  <si>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</si>
  <si>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</si>
  <si>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</si>
  <si>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</si>
  <si>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</si>
  <si>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</si>
  <si>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</si>
  <si>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</si>
  <si>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</si>
  <si>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</si>
  <si>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</si>
  <si>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</si>
  <si>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</si>
  <si>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</si>
  <si>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</si>
  <si>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</si>
  <si>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</si>
  <si>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</si>
  <si>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</si>
  <si>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</si>
  <si>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</si>
  <si>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</si>
  <si>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</si>
  <si>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</si>
  <si>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</si>
  <si>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</si>
  <si>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</si>
  <si>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</si>
  <si>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</si>
  <si>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</si>
  <si>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</si>
  <si>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</si>
  <si>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</si>
  <si>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</si>
  <si>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</si>
  <si>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</si>
  <si>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</si>
  <si>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</si>
  <si>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</si>
  <si>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</si>
  <si>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</si>
  <si>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</si>
  <si>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</si>
  <si>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</si>
  <si>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</si>
  <si>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</si>
  <si>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</si>
  <si>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</si>
  <si>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</si>
  <si>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</si>
  <si>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</si>
  <si>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</si>
  <si>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</si>
  <si>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</si>
  <si>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</si>
  <si>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</si>
  <si>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</si>
  <si>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</si>
  <si>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</si>
  <si>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</si>
  <si>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</si>
  <si>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</si>
  <si>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</si>
  <si>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</si>
  <si>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</si>
  <si>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</si>
  <si>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</si>
  <si>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</si>
  <si>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</si>
  <si>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</si>
  <si>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</si>
  <si>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</si>
  <si>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</si>
  <si>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</si>
  <si>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</si>
  <si>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</si>
  <si>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</si>
  <si>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</si>
  <si>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</si>
  <si>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</si>
  <si>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</si>
  <si>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</si>
  <si>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</si>
  <si>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</si>
  <si>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</si>
  <si>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</si>
  <si>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</si>
  <si>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</si>
  <si>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</si>
  <si>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</si>
  <si>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</si>
  <si>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</si>
  <si>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</si>
  <si>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</si>
  <si>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</si>
  <si>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</si>
  <si>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</si>
  <si>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</si>
  <si>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</si>
  <si>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</si>
  <si>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</si>
  <si>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</si>
  <si>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</si>
  <si>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</si>
  <si>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</si>
  <si>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</si>
  <si>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</si>
  <si>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</si>
  <si>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</si>
  <si>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</si>
  <si>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</si>
  <si>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</si>
  <si>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</si>
  <si>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</si>
  <si>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</si>
  <si>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</si>
  <si>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</si>
  <si>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</si>
  <si>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</si>
  <si>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</si>
  <si>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</si>
  <si>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</si>
  <si>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</si>
  <si>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</si>
  <si>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</si>
  <si>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</si>
  <si>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</si>
  <si>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</si>
  <si>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</si>
  <si>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</si>
  <si>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</si>
  <si>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</si>
  <si>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</si>
  <si>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</si>
  <si>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</si>
  <si>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</si>
  <si>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</si>
  <si>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</si>
  <si>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</si>
  <si>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</si>
  <si>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</si>
  <si>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</si>
  <si>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</si>
  <si>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</si>
  <si>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</si>
  <si>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</si>
  <si>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</si>
  <si>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</si>
  <si>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</si>
  <si>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</si>
  <si>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</si>
  <si>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</si>
  <si>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</si>
  <si>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</si>
  <si>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</si>
  <si>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</si>
  <si>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</si>
  <si>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</si>
  <si>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</si>
  <si>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</si>
  <si>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</si>
  <si>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</si>
  <si>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</si>
  <si>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</si>
  <si>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</si>
  <si>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</si>
  <si>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</si>
  <si>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</si>
  <si>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</si>
  <si>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</si>
  <si>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</si>
  <si>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</si>
  <si>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</si>
  <si>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</si>
  <si>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</si>
  <si>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</si>
  <si>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</si>
  <si>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</si>
  <si>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</si>
  <si>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</si>
  <si>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</si>
  <si>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</si>
  <si>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</si>
  <si>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</si>
  <si>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</si>
  <si>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</si>
  <si>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</si>
  <si>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</si>
  <si>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</si>
  <si>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</si>
  <si>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</si>
  <si>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</si>
  <si>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</si>
  <si>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</si>
  <si>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</si>
  <si>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</si>
  <si>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</si>
  <si>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</si>
  <si>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</si>
  <si>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</si>
  <si>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</si>
  <si>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</si>
  <si>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</si>
  <si>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</si>
  <si>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</si>
  <si>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</si>
  <si>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</si>
  <si>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</si>
  <si>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</si>
  <si>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</si>
  <si>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</si>
  <si>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</si>
  <si>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</si>
  <si>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</si>
  <si>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</si>
  <si>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</si>
  <si>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</si>
  <si>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</si>
  <si>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</si>
  <si>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</si>
  <si>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</si>
  <si>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</si>
  <si>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</si>
  <si>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</si>
  <si>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</si>
  <si>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</si>
  <si>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</si>
  <si>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</si>
  <si>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</si>
  <si>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</si>
  <si>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</si>
  <si>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</si>
  <si>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</si>
  <si>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</si>
  <si>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</si>
  <si>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</si>
  <si>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</si>
  <si>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</si>
  <si>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</si>
  <si>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</si>
  <si>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</si>
  <si>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</si>
  <si>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</si>
  <si>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</si>
  <si>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</si>
  <si>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</si>
  <si>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</si>
  <si>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</si>
  <si>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</si>
  <si>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</si>
  <si>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</si>
  <si>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</si>
  <si>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</si>
  <si>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</si>
  <si>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</si>
  <si>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</si>
  <si>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</si>
  <si>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</si>
  <si>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</si>
  <si>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</si>
  <si>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</si>
  <si>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</si>
  <si>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</si>
  <si>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</si>
  <si>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</si>
  <si>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</si>
  <si>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</si>
  <si>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</si>
  <si>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</si>
  <si>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</si>
  <si>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</si>
  <si>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</si>
  <si>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</si>
  <si>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</si>
  <si>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</si>
  <si>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</si>
  <si>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</si>
  <si>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</si>
  <si>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</si>
  <si>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</si>
  <si>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</si>
  <si>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</si>
  <si>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</si>
  <si>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</si>
  <si>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</si>
  <si>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</si>
  <si>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</si>
  <si>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</si>
  <si>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</si>
  <si>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</si>
  <si>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</si>
  <si>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</si>
  <si>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</si>
  <si>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</si>
  <si>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</si>
  <si>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</si>
  <si>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</si>
  <si>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</si>
  <si>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</si>
  <si>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</si>
  <si>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</si>
  <si>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</si>
  <si>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</si>
  <si>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</si>
  <si>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</si>
  <si>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</si>
  <si>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</si>
  <si>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</si>
  <si>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</si>
  <si>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</si>
  <si>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</si>
  <si>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</si>
  <si>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</si>
  <si>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</si>
  <si>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</si>
  <si>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</si>
  <si>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</si>
  <si>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</si>
  <si>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</si>
  <si>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</si>
  <si>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</si>
  <si>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</si>
  <si>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</si>
  <si>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</si>
  <si>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</si>
  <si>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</si>
  <si>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</si>
  <si>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</si>
  <si>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</si>
  <si>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</si>
  <si>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</si>
  <si>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</si>
  <si>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</si>
  <si>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</si>
  <si>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</si>
  <si>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</si>
  <si>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</si>
  <si>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</si>
  <si>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</si>
  <si>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</si>
  <si>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</si>
  <si>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</si>
  <si>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</si>
  <si>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</si>
  <si>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</si>
  <si>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</si>
  <si>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</si>
  <si>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</si>
  <si>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</si>
  <si>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</si>
  <si>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</si>
  <si>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</si>
  <si>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</si>
  <si>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</si>
  <si>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</si>
  <si>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</si>
  <si>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</si>
  <si>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</si>
  <si>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</si>
  <si>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</si>
  <si>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</si>
  <si>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</si>
  <si>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</si>
  <si>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</si>
  <si>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</si>
  <si>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</si>
  <si>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</si>
  <si>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</si>
  <si>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</si>
  <si>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</si>
  <si>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</si>
  <si>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</si>
  <si>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</si>
  <si>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</si>
  <si>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</si>
  <si>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</si>
  <si>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</si>
  <si>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</si>
  <si>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</si>
  <si>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</si>
  <si>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</si>
  <si>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</si>
  <si>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</si>
  <si>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</si>
  <si>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</si>
  <si>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</si>
  <si>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</si>
  <si>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</si>
  <si>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</si>
  <si>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</si>
  <si>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</si>
  <si>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</si>
  <si>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</si>
  <si>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</si>
  <si>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</si>
  <si>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</si>
  <si>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</si>
  <si>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</si>
  <si>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</si>
  <si>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</si>
  <si>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</si>
  <si>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</si>
  <si>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</si>
  <si>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</si>
  <si>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</si>
  <si>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</si>
  <si>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</si>
  <si>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</si>
  <si>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</si>
  <si>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</si>
  <si>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</si>
  <si>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</si>
  <si>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</si>
  <si>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</si>
  <si>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</si>
  <si>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</si>
  <si>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</si>
  <si>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</si>
  <si>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</si>
  <si>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</si>
  <si>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</si>
  <si>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</si>
  <si>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</si>
  <si>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</si>
  <si>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</si>
  <si>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</si>
  <si>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</si>
  <si>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</si>
  <si>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</si>
  <si>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</si>
  <si>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</si>
  <si>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</si>
  <si>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</si>
  <si>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</si>
  <si>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</si>
  <si>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</si>
  <si>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</si>
  <si>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</si>
  <si>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</si>
  <si>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</si>
  <si>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</si>
  <si>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</si>
  <si>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</si>
  <si>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</si>
  <si>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</si>
  <si>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</si>
  <si>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</si>
  <si>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</si>
  <si>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</si>
  <si>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</si>
  <si>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</si>
  <si>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</si>
  <si>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</si>
  <si>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</si>
  <si>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</si>
  <si>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</si>
  <si>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</si>
  <si>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</si>
  <si>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</si>
  <si>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</si>
  <si>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</si>
  <si>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</si>
  <si>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</si>
  <si>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</si>
  <si>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</si>
  <si>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</si>
  <si>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</si>
  <si>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</si>
  <si>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</si>
  <si>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</si>
  <si>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</si>
  <si>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</si>
  <si>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</si>
  <si>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</si>
  <si>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</si>
  <si>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</si>
  <si>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</si>
  <si>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</si>
  <si>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</si>
  <si>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</si>
  <si>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</si>
  <si>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</si>
  <si>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</si>
  <si>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</si>
  <si>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</si>
  <si>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</si>
  <si>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</si>
  <si>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</si>
  <si>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</si>
  <si>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</si>
  <si>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</si>
  <si>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</si>
  <si>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</si>
  <si>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</si>
  <si>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</si>
  <si>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</si>
  <si>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</si>
  <si>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</si>
  <si>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</si>
  <si>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</si>
  <si>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</si>
  <si>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</si>
  <si>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</si>
  <si>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</si>
  <si>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</si>
  <si>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</si>
  <si>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</si>
  <si>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</si>
  <si>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</si>
  <si>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</si>
  <si>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</si>
  <si>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</si>
  <si>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</si>
  <si>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</si>
  <si>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</si>
  <si>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</si>
  <si>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</si>
  <si>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</si>
  <si>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</si>
  <si>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</si>
  <si>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</si>
  <si>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</si>
  <si>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</si>
  <si>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</si>
  <si>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</si>
  <si>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</si>
  <si>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</si>
  <si>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</si>
  <si>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</si>
  <si>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</si>
  <si>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</si>
  <si>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</si>
  <si>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</si>
  <si>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</si>
  <si>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</si>
  <si>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</si>
  <si>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</si>
  <si>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</si>
  <si>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</si>
  <si>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</si>
  <si>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</si>
  <si>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</si>
  <si>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</si>
  <si>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</si>
  <si>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</si>
  <si>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</si>
  <si>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</si>
  <si>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</si>
  <si>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</si>
  <si>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</si>
  <si>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</si>
  <si>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</si>
  <si>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</si>
  <si>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</si>
  <si>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</si>
  <si>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</si>
  <si>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</si>
  <si>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</si>
  <si>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</si>
  <si>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</si>
  <si>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</si>
  <si>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</si>
  <si>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</si>
  <si>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</si>
  <si>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</si>
  <si>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</si>
  <si>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</si>
  <si>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</si>
  <si>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</si>
  <si>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</si>
  <si>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</si>
  <si>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</si>
  <si>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</si>
  <si>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</si>
  <si>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</si>
  <si>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</si>
  <si>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</si>
  <si>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</si>
  <si>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</si>
  <si>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</si>
  <si>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</si>
  <si>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</si>
  <si>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</si>
  <si>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</si>
  <si>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</si>
  <si>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</si>
  <si>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</si>
  <si>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</si>
  <si>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</si>
  <si>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</si>
  <si>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</si>
  <si>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</si>
  <si>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</si>
  <si>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</si>
  <si>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</si>
  <si>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</si>
  <si>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</si>
  <si>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</si>
  <si>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</si>
  <si>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</si>
  <si>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</si>
  <si>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</si>
  <si>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</si>
  <si>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</si>
  <si>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</si>
  <si>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</si>
  <si>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</si>
  <si>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</si>
  <si>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</si>
  <si>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</si>
  <si>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</si>
  <si>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</si>
  <si>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</si>
  <si>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</si>
  <si>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</si>
  <si>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</si>
  <si>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</si>
  <si>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</si>
  <si>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</si>
  <si>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</si>
  <si>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</si>
  <si>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</si>
  <si>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</si>
  <si>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</si>
  <si>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</si>
  <si>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</si>
  <si>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</si>
  <si>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</si>
  <si>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</si>
  <si>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</si>
  <si>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</si>
  <si>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</si>
  <si>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</si>
  <si>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</si>
  <si>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</si>
  <si>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</si>
  <si>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</si>
  <si>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</si>
  <si>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</si>
  <si>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</si>
  <si>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</si>
  <si>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</si>
  <si>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</si>
  <si>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</si>
  <si>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</si>
  <si>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</si>
  <si>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</si>
  <si>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</si>
  <si>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</si>
  <si>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</si>
  <si>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</si>
  <si>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</si>
  <si>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</si>
  <si>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</si>
  <si>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</si>
  <si>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</si>
  <si>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</si>
  <si>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</si>
  <si>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</si>
  <si>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</si>
  <si>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</si>
  <si>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</si>
  <si>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</si>
  <si>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</si>
  <si>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</si>
  <si>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</si>
  <si>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</si>
  <si>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</si>
  <si>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</si>
  <si>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</si>
  <si>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</si>
  <si>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</si>
  <si>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</si>
  <si>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</si>
  <si>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</si>
  <si>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</si>
  <si>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</si>
  <si>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</si>
  <si>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</si>
  <si>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</si>
  <si>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</si>
  <si>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</si>
  <si>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</si>
  <si>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</si>
  <si>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</si>
  <si>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</si>
  <si>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</si>
  <si>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</si>
  <si>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</si>
  <si>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</si>
  <si>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</si>
  <si>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</si>
  <si>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</si>
  <si>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</si>
  <si>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</si>
  <si>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</si>
  <si>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</si>
  <si>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</si>
  <si>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</si>
  <si>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</si>
  <si>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</si>
  <si>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</si>
  <si>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</si>
  <si>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</si>
  <si>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</si>
  <si>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</si>
  <si>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</si>
  <si>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</si>
  <si>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</si>
  <si>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</si>
  <si>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</si>
  <si>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</si>
  <si>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</si>
  <si>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</si>
  <si>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</si>
  <si>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</si>
  <si>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</si>
  <si>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</si>
  <si>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</si>
  <si>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</si>
  <si>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</si>
  <si>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</si>
  <si>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</si>
  <si>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</si>
  <si>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</si>
  <si>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</si>
  <si>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</si>
  <si>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</si>
  <si>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</si>
  <si>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</si>
  <si>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</si>
  <si>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</si>
  <si>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</si>
  <si>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</si>
  <si>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</si>
  <si>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</si>
  <si>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</si>
  <si>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</si>
  <si>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</si>
  <si>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</si>
  <si>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</si>
  <si>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</si>
  <si>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</si>
  <si>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</si>
  <si>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</si>
  <si>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</si>
  <si>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</si>
  <si>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</si>
  <si>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</si>
  <si>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</si>
  <si>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</si>
  <si>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</si>
  <si>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</si>
  <si>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</si>
  <si>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</si>
  <si>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</si>
  <si>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</si>
  <si>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</si>
  <si>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</si>
  <si>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</si>
  <si>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</si>
  <si>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</si>
  <si>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</si>
  <si>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</si>
  <si>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</si>
  <si>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</si>
  <si>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</si>
  <si>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</si>
  <si>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</si>
  <si>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</si>
  <si>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</si>
  <si>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</si>
  <si>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</si>
  <si>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</si>
  <si>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</si>
  <si>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</si>
  <si>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</si>
  <si>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</si>
  <si>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</si>
  <si>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</si>
  <si>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</si>
  <si>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</si>
  <si>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</si>
  <si>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</si>
  <si>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</si>
  <si>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</si>
  <si>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</si>
  <si>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</si>
  <si>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</si>
  <si>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</si>
  <si>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</si>
  <si>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</si>
  <si>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</si>
  <si>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</si>
  <si>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</si>
  <si>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</si>
  <si>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</si>
  <si>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</si>
  <si>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</si>
  <si>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</si>
  <si>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</si>
  <si>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</si>
  <si>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</si>
  <si>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</si>
  <si>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</si>
  <si>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</si>
  <si>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</si>
  <si>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</si>
  <si>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</si>
  <si>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</si>
  <si>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</si>
  <si>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</si>
  <si>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</si>
  <si>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</si>
  <si>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</si>
  <si>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</si>
  <si>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</si>
  <si>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</si>
  <si>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</si>
  <si>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</si>
  <si>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</si>
  <si>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</si>
  <si>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</si>
  <si>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</si>
  <si>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</si>
  <si>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</si>
  <si>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</si>
  <si>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</si>
  <si>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</si>
  <si>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</si>
  <si>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</si>
  <si>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</si>
  <si>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</si>
  <si>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</si>
  <si>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</si>
  <si>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</si>
  <si>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</si>
  <si>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</si>
  <si>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</si>
  <si>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</si>
  <si>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</si>
  <si>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</si>
  <si>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</si>
  <si>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</si>
  <si>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</si>
  <si>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</si>
  <si>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</si>
  <si>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</si>
  <si>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</si>
  <si>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</si>
  <si>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</si>
  <si>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</si>
  <si>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</si>
  <si>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</si>
  <si>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</si>
  <si>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</si>
  <si>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</si>
  <si>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</si>
  <si>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</si>
  <si>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</si>
  <si>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</si>
  <si>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</si>
  <si>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</si>
  <si>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</si>
  <si>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</si>
  <si>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</si>
  <si>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</si>
  <si>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</si>
  <si>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</si>
  <si>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</si>
  <si>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</si>
  <si>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</si>
  <si>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</si>
  <si>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</si>
  <si>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</si>
  <si>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</si>
  <si>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</si>
  <si>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</si>
  <si>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</si>
  <si>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</si>
  <si>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</si>
  <si>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</si>
  <si>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</si>
  <si>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</si>
  <si>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</si>
  <si>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</si>
  <si>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</si>
  <si>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</si>
  <si>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</si>
  <si>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</si>
  <si>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</si>
  <si>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</si>
  <si>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</si>
  <si>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</si>
  <si>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</si>
  <si>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</si>
  <si>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</si>
  <si>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</si>
  <si>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</si>
  <si>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</si>
  <si>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</si>
  <si>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</si>
  <si>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</si>
  <si>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</si>
  <si>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</si>
  <si>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</si>
  <si>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</si>
  <si>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</si>
  <si>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</si>
  <si>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</si>
  <si>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</si>
  <si>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</si>
  <si>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</si>
  <si>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</si>
  <si>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</si>
  <si>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</si>
  <si>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</si>
  <si>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</si>
  <si>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</si>
  <si>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</si>
  <si>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</si>
  <si>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</si>
  <si>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</si>
  <si>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</si>
  <si>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</si>
  <si>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</si>
  <si>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</si>
  <si>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</si>
  <si>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</si>
  <si>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</si>
  <si>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</si>
  <si>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</si>
  <si>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</si>
  <si>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</si>
  <si>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</si>
  <si>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</si>
  <si>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</si>
  <si>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</si>
  <si>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</si>
  <si>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</si>
  <si>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</si>
  <si>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</si>
  <si>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</si>
  <si>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</si>
  <si>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</si>
  <si>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</si>
  <si>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</si>
  <si>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</si>
  <si>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</si>
  <si>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</si>
  <si>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</si>
  <si>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</si>
  <si>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</si>
  <si>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</si>
  <si>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</si>
  <si>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</si>
  <si>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</si>
  <si>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</si>
  <si>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</si>
  <si>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</si>
  <si>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</si>
  <si>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</si>
  <si>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</si>
  <si>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</si>
  <si>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</si>
  <si>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</si>
  <si>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</si>
  <si>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</si>
  <si>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</si>
  <si>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</si>
  <si>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</si>
  <si>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</si>
  <si>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</si>
  <si>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</si>
  <si>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</si>
  <si>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</si>
  <si>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</si>
  <si>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</si>
  <si>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</si>
  <si>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</si>
  <si>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</si>
  <si>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</si>
  <si>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</si>
  <si>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</si>
  <si>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</si>
  <si>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</si>
  <si>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</si>
  <si>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</si>
  <si>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</si>
  <si>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</si>
  <si>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</si>
  <si>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</si>
  <si>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</si>
  <si>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</si>
  <si>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</si>
  <si>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</si>
  <si>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</si>
  <si>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</si>
  <si>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</si>
  <si>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</si>
  <si>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</si>
  <si>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</si>
  <si>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</si>
  <si>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</si>
  <si>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</si>
  <si>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</si>
  <si>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</si>
  <si>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</si>
  <si>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</si>
  <si>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</si>
  <si>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</si>
  <si>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</si>
  <si>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</si>
  <si>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</si>
  <si>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</si>
  <si>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</si>
  <si>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</si>
  <si>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</si>
  <si>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</si>
  <si>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</si>
  <si>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</si>
  <si>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</si>
  <si>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</si>
  <si>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</si>
  <si>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</si>
  <si>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</si>
  <si>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</si>
  <si>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</si>
  <si>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</si>
  <si>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</si>
  <si>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</si>
  <si>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</si>
  <si>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</si>
  <si>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</si>
  <si>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</si>
  <si>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</si>
  <si>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</si>
  <si>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</si>
  <si>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</si>
  <si>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</si>
  <si>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</si>
  <si>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</si>
  <si>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</si>
  <si>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</si>
  <si>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</si>
  <si>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</si>
  <si>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</si>
  <si>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</si>
  <si>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</si>
  <si>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</si>
  <si>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</si>
  <si>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</si>
  <si>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</si>
  <si>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</si>
  <si>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</si>
  <si>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</si>
  <si>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</si>
  <si>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</si>
  <si>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</si>
  <si>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</si>
  <si>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</si>
  <si>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</si>
  <si>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</si>
  <si>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</si>
  <si>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</si>
  <si>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</si>
  <si>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</si>
  <si>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</si>
  <si>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</si>
  <si>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</si>
  <si>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</si>
  <si>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</si>
  <si>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</si>
  <si>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</si>
  <si>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</si>
  <si>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</si>
  <si>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</si>
  <si>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</si>
  <si>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</si>
  <si>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</si>
  <si>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</si>
  <si>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</si>
  <si>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</si>
  <si>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</si>
  <si>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</si>
  <si>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</si>
  <si>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</si>
  <si>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</si>
  <si>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</si>
  <si>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</si>
  <si>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</si>
  <si>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</si>
  <si>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</si>
  <si>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</si>
  <si>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</si>
  <si>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</si>
  <si>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</si>
  <si>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</si>
  <si>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</si>
  <si>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</si>
  <si>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</si>
  <si>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</si>
  <si>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</si>
  <si>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</si>
  <si>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</si>
  <si>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</si>
  <si>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</si>
  <si>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</si>
  <si>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</si>
  <si>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</si>
  <si>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</si>
  <si>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</si>
  <si>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</si>
  <si>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</si>
  <si>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</si>
  <si>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</si>
  <si>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</si>
  <si>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</si>
  <si>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</si>
  <si>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</si>
  <si>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</si>
  <si>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</si>
  <si>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</si>
  <si>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</si>
  <si>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</si>
  <si>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</si>
  <si>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</si>
  <si>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</si>
  <si>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</si>
  <si>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</si>
  <si>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</si>
  <si>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</si>
  <si>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</si>
  <si>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</si>
  <si>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</si>
  <si>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</si>
  <si>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</si>
  <si>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</si>
  <si>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</si>
  <si>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</si>
  <si>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</si>
  <si>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</si>
  <si>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</si>
  <si>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</si>
  <si>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</si>
  <si>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</si>
  <si>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</si>
  <si>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</si>
  <si>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</si>
  <si>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</si>
  <si>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</si>
  <si>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</si>
  <si>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</si>
  <si>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</si>
  <si>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</si>
  <si>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</si>
  <si>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</si>
  <si>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</si>
  <si>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</si>
  <si>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</si>
  <si>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</si>
  <si>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</si>
  <si>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</si>
  <si>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</si>
  <si>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</si>
  <si>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</si>
  <si>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</si>
  <si>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</si>
  <si>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</si>
  <si>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</si>
  <si>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</si>
  <si>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</si>
  <si>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</si>
  <si>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</si>
  <si>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</si>
  <si>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</si>
  <si>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</si>
  <si>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</si>
  <si>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</si>
  <si>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</si>
  <si>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</si>
  <si>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</si>
  <si>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</si>
  <si>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</si>
  <si>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</si>
  <si>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</si>
  <si>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</si>
  <si>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</si>
  <si>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</si>
  <si>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</si>
  <si>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</si>
  <si>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</si>
  <si>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</si>
  <si>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</si>
  <si>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</si>
  <si>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</si>
  <si>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</si>
  <si>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</si>
  <si>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</si>
  <si>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</si>
  <si>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</si>
  <si>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</si>
  <si>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</si>
  <si>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</si>
  <si>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</si>
  <si>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</si>
  <si>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</si>
  <si>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</si>
  <si>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</si>
  <si>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</si>
  <si>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</si>
  <si>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</si>
  <si>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</si>
  <si>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</si>
  <si>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</si>
  <si>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</si>
  <si>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</si>
  <si>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</si>
  <si>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</si>
  <si>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</si>
  <si>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</si>
  <si>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</si>
  <si>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</si>
  <si>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</si>
  <si>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</si>
  <si>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</si>
  <si>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</si>
  <si>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</si>
  <si>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</si>
  <si>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</si>
  <si>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</si>
  <si>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</si>
  <si>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</si>
  <si>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</si>
  <si>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</si>
  <si>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</si>
  <si>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</si>
  <si>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</si>
  <si>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</si>
  <si>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</si>
  <si>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</si>
  <si>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</si>
  <si>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</si>
  <si>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</si>
  <si>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</si>
  <si>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</si>
  <si>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</si>
  <si>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</si>
  <si>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</si>
  <si>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</si>
  <si>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</si>
  <si>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</si>
  <si>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</si>
  <si>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</si>
  <si>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</si>
  <si>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</si>
  <si>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</si>
  <si>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</si>
  <si>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</si>
  <si>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</si>
  <si>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</si>
  <si>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</si>
  <si>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</si>
  <si>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</si>
  <si>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</si>
  <si>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</si>
  <si>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</si>
  <si>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</si>
  <si>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</si>
  <si>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</si>
  <si>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</si>
  <si>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</si>
  <si>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</si>
  <si>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</si>
  <si>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</si>
  <si>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</si>
  <si>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</si>
  <si>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</si>
  <si>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</si>
  <si>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</si>
  <si>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</si>
  <si>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</si>
  <si>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</si>
  <si>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</si>
  <si>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</si>
  <si>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</si>
  <si>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</si>
  <si>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</si>
  <si>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</si>
  <si>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</si>
  <si>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</si>
  <si>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</si>
  <si>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</si>
  <si>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</si>
  <si>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</si>
  <si>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</si>
  <si>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</si>
  <si>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</si>
  <si>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</si>
  <si>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</si>
  <si>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</si>
  <si>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</si>
  <si>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</si>
  <si>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</si>
  <si>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</si>
  <si>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</si>
  <si>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</si>
  <si>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</si>
  <si>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</si>
  <si>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</si>
  <si>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</si>
  <si>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</si>
  <si>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</si>
  <si>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</si>
  <si>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</si>
  <si>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</si>
  <si>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</si>
  <si>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</si>
  <si>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</si>
  <si>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</si>
  <si>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</si>
  <si>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</si>
  <si>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</si>
  <si>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</si>
  <si>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</si>
  <si>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</si>
  <si>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</si>
  <si>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</si>
  <si>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</si>
  <si>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</si>
  <si>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</si>
  <si>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</si>
  <si>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</si>
  <si>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</si>
  <si>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</si>
  <si>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</si>
  <si>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</si>
  <si>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</si>
  <si>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</si>
  <si>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</si>
  <si>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</si>
  <si>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</si>
  <si>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</si>
  <si>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</si>
  <si>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</si>
  <si>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</si>
  <si>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</si>
  <si>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</si>
  <si>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</si>
  <si>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</si>
  <si>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</si>
  <si>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</si>
  <si>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</si>
  <si>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</si>
  <si>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</si>
  <si>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</si>
  <si>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</si>
  <si>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</si>
  <si>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</si>
  <si>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</si>
  <si>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</si>
  <si>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</si>
  <si>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</si>
  <si>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</si>
  <si>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</si>
  <si>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</si>
  <si>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</si>
  <si>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</si>
  <si>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</si>
  <si>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</si>
  <si>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</si>
  <si>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</si>
  <si>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</si>
  <si>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</si>
  <si>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</si>
  <si>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</si>
  <si>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</si>
  <si>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</si>
  <si>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</si>
  <si>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</si>
  <si>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</si>
  <si>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</si>
  <si>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</si>
  <si>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</si>
  <si>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</si>
  <si>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</si>
  <si>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</si>
  <si>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</si>
  <si>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</si>
  <si>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</si>
  <si>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</si>
  <si>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</si>
  <si>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</si>
  <si>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</si>
  <si>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</si>
  <si>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</si>
  <si>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</si>
  <si>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</si>
  <si>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</si>
  <si>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</si>
  <si>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</si>
  <si>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</si>
  <si>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</si>
  <si>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</si>
  <si>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</si>
  <si>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</si>
  <si>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</si>
  <si>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</si>
  <si>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</si>
  <si>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</si>
  <si>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</si>
  <si>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</si>
  <si>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</si>
  <si>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</si>
  <si>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</si>
  <si>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</si>
  <si>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</si>
  <si>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</si>
  <si>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</si>
  <si>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</si>
  <si>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</si>
  <si>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</si>
  <si>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</si>
  <si>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</si>
  <si>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</si>
  <si>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</si>
  <si>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</si>
  <si>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</si>
  <si>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</si>
  <si>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</si>
  <si>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</si>
  <si>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</si>
  <si>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</si>
  <si>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</si>
  <si>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</si>
  <si>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</si>
  <si>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</si>
  <si>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</si>
  <si>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</si>
  <si>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</si>
  <si>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</si>
  <si>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</si>
  <si>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</si>
  <si>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</si>
  <si>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</si>
  <si>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</si>
  <si>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</si>
  <si>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</si>
  <si>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</si>
  <si>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</si>
  <si>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</si>
  <si>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</si>
  <si>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</si>
  <si>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</si>
  <si>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</si>
  <si>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</si>
  <si>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</si>
  <si>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</si>
  <si>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</si>
  <si>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</si>
  <si>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</si>
  <si>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</si>
  <si>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</si>
  <si>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</si>
  <si>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</si>
  <si>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</si>
  <si>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</si>
  <si>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</si>
  <si>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</si>
  <si>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</si>
  <si>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</si>
  <si>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</si>
  <si>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</si>
  <si>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</si>
  <si>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</si>
  <si>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</si>
  <si>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</si>
  <si>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</si>
  <si>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</si>
  <si>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</si>
  <si>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</si>
  <si>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</si>
  <si>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</si>
  <si>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</si>
  <si>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</si>
  <si>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</si>
  <si>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</si>
  <si>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</si>
  <si>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</si>
  <si>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</si>
  <si>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</si>
  <si>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</si>
  <si>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</si>
  <si>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</si>
  <si>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</si>
  <si>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</si>
  <si>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</si>
  <si>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</si>
  <si>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</si>
  <si>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</si>
  <si>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</si>
  <si>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</si>
  <si>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</si>
  <si>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</si>
  <si>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</si>
  <si>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</si>
  <si>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</si>
  <si>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</si>
  <si>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</si>
  <si>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</si>
  <si>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</si>
  <si>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</si>
  <si>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</si>
  <si>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</si>
  <si>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</si>
  <si>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</si>
  <si>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</si>
  <si>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</si>
  <si>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</si>
  <si>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</si>
  <si>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</si>
  <si>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</si>
  <si>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</si>
  <si>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</si>
  <si>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</si>
  <si>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</si>
  <si>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</si>
  <si>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</si>
  <si>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</si>
  <si>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</si>
  <si>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</si>
  <si>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</si>
  <si>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</si>
  <si>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</si>
  <si>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</si>
  <si>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</si>
  <si>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</si>
  <si>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</si>
  <si>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</si>
  <si>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</si>
  <si>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</si>
  <si>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</si>
  <si>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</si>
  <si>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</si>
  <si>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</si>
  <si>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</si>
  <si>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</si>
  <si>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</si>
  <si>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</si>
  <si>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</si>
  <si>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</si>
  <si>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</si>
  <si>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</si>
  <si>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</si>
  <si>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</si>
  <si>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</si>
  <si>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</si>
  <si>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</si>
  <si>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</si>
  <si>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</si>
  <si>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</si>
  <si>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</si>
  <si>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</si>
  <si>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</si>
  <si>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</si>
  <si>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</si>
  <si>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</si>
  <si>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</si>
  <si>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</si>
  <si>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</si>
  <si>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</si>
  <si>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</si>
  <si>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</si>
  <si>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</si>
  <si>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</si>
  <si>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</si>
  <si>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</si>
  <si>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</si>
  <si>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</si>
  <si>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</si>
  <si>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</si>
  <si>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</si>
  <si>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</si>
  <si>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</si>
  <si>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</si>
  <si>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</si>
  <si>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</si>
  <si>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</si>
  <si>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</si>
  <si>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</si>
  <si>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</si>
  <si>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</si>
  <si>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</si>
  <si>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</si>
  <si>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</si>
  <si>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</si>
  <si>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</si>
  <si>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</si>
  <si>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</si>
  <si>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</si>
  <si>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</si>
  <si>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</si>
  <si>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</si>
  <si>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</si>
  <si>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</si>
  <si>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</si>
  <si>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</si>
  <si>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</si>
  <si>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</si>
  <si>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</si>
  <si>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</si>
  <si>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</si>
  <si>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</si>
  <si>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</si>
  <si>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</si>
  <si>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</si>
  <si>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</si>
  <si>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</si>
  <si>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</si>
  <si>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</si>
  <si>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</si>
  <si>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</si>
  <si>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</si>
  <si>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</si>
  <si>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</si>
  <si>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</si>
  <si>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</si>
  <si>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</si>
  <si>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</si>
  <si>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</si>
  <si>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</si>
  <si>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</si>
  <si>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</si>
  <si>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</si>
  <si>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</si>
  <si>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</si>
  <si>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</si>
  <si>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</si>
  <si>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</si>
  <si>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</si>
  <si>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</si>
  <si>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</si>
  <si>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</si>
  <si>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</si>
  <si>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</si>
  <si>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</si>
  <si>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</si>
  <si>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</si>
  <si>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</si>
  <si>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</si>
  <si>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</si>
  <si>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</si>
  <si>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</si>
  <si>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</si>
  <si>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</si>
  <si>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</si>
  <si>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</si>
  <si>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</si>
  <si>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</si>
  <si>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</si>
  <si>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</si>
  <si>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</si>
  <si>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</si>
  <si>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</si>
  <si>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</si>
  <si>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</si>
  <si>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</si>
  <si>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</si>
  <si>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</si>
  <si>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</si>
  <si>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</si>
  <si>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</si>
  <si>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</si>
  <si>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</si>
  <si>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</si>
  <si>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</si>
  <si>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</si>
  <si>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</si>
  <si>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</si>
  <si>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</si>
  <si>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</si>
  <si>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</si>
  <si>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</si>
  <si>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</si>
  <si>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</si>
  <si>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</si>
  <si>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</si>
  <si>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</si>
  <si>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</si>
  <si>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</si>
  <si>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</si>
  <si>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</si>
  <si>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</si>
  <si>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</si>
  <si>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</si>
  <si>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</si>
  <si>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</si>
  <si>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</si>
  <si>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</si>
  <si>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</si>
  <si>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</si>
  <si>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</si>
  <si>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</si>
  <si>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</si>
  <si>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</si>
  <si>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</si>
  <si>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</si>
  <si>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</si>
  <si>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</si>
  <si>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</si>
  <si>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</si>
  <si>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</si>
  <si>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</si>
  <si>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</si>
  <si>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</si>
  <si>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</si>
  <si>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</si>
  <si>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</si>
  <si>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</si>
  <si>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</si>
  <si>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</si>
  <si>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</si>
  <si>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</si>
  <si>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</si>
  <si>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</si>
  <si>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</si>
  <si>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</si>
  <si>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</si>
  <si>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</si>
  <si>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</si>
  <si>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</si>
  <si>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</si>
  <si>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</si>
  <si>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</si>
  <si>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</si>
  <si>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</si>
  <si>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</si>
  <si>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</si>
  <si>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</si>
  <si>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</si>
  <si>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</si>
  <si>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</si>
  <si>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</si>
  <si>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</si>
  <si>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</si>
  <si>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</si>
  <si>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</si>
  <si>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</si>
  <si>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</si>
  <si>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</si>
  <si>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</si>
  <si>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</si>
  <si>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</si>
  <si>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</si>
  <si>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</si>
  <si>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</si>
  <si>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</si>
  <si>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</si>
  <si>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</si>
  <si>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</si>
  <si>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</si>
  <si>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</si>
  <si>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</si>
  <si>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</si>
  <si>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</si>
  <si>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</si>
  <si>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</si>
  <si>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</si>
  <si>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</si>
  <si>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</si>
  <si>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</si>
  <si>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</si>
  <si>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</si>
  <si>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</si>
  <si>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</si>
  <si>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</si>
  <si>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</si>
  <si>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</si>
  <si>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</si>
  <si>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</si>
  <si>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</si>
  <si>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</si>
  <si>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</si>
  <si>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</si>
  <si>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</si>
  <si>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</si>
  <si>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</si>
  <si>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</si>
  <si>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</si>
  <si>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</si>
  <si>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</si>
  <si>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</si>
  <si>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</si>
  <si>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</si>
  <si>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</si>
  <si>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</si>
  <si>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</si>
  <si>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</si>
  <si>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</si>
  <si>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</si>
  <si>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</si>
  <si>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</si>
  <si>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</si>
  <si>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</si>
  <si>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</si>
  <si>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</si>
  <si>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</si>
  <si>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</si>
  <si>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</si>
  <si>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</si>
  <si>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</si>
  <si>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</si>
  <si>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</si>
  <si>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</si>
  <si>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</si>
  <si>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</si>
  <si>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</si>
  <si>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</si>
  <si>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</si>
  <si>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</si>
  <si>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</si>
  <si>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</si>
  <si>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</si>
  <si>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</si>
  <si>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</si>
  <si>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</si>
  <si>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</si>
  <si>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</si>
  <si>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</si>
  <si>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</si>
  <si>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</si>
  <si>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</si>
  <si>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</si>
  <si>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</si>
  <si>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</si>
  <si>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</si>
  <si>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</si>
  <si>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</si>
  <si>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</si>
  <si>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</si>
  <si>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</si>
  <si>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</si>
  <si>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</si>
  <si>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</si>
  <si>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</si>
  <si>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</si>
  <si>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</si>
  <si>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</si>
  <si>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</si>
  <si>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</si>
  <si>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</si>
  <si>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</si>
  <si>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</si>
  <si>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</si>
  <si>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</si>
  <si>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</si>
  <si>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</si>
  <si>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</si>
  <si>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</si>
  <si>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</si>
  <si>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</si>
  <si>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</si>
  <si>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</si>
  <si>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</si>
  <si>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</si>
  <si>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</si>
  <si>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</si>
  <si>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</si>
  <si>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</si>
  <si>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</si>
  <si>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</si>
  <si>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</si>
  <si>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</si>
  <si>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</si>
  <si>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</si>
  <si>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</si>
  <si>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</si>
  <si>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</si>
  <si>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</si>
  <si>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</si>
  <si>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</si>
  <si>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</si>
  <si>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</si>
  <si>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</si>
  <si>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</si>
  <si>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</si>
  <si>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</si>
  <si>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</si>
  <si>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</si>
  <si>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</si>
  <si>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</si>
  <si>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</si>
  <si>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</si>
  <si>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</si>
  <si>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</si>
  <si>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</si>
  <si>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</si>
  <si>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</si>
  <si>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</si>
  <si>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</si>
  <si>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</si>
  <si>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</si>
  <si>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</si>
  <si>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</si>
  <si>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</si>
  <si>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</si>
  <si>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</si>
  <si>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</si>
  <si>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</si>
  <si>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</si>
  <si>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</si>
  <si>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</si>
  <si>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</si>
  <si>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</si>
  <si>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</si>
  <si>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</si>
  <si>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</si>
  <si>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</si>
  <si>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</si>
  <si>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</si>
  <si>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</si>
  <si>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</si>
  <si>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</si>
  <si>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</si>
  <si>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</si>
  <si>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</si>
  <si>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</si>
  <si>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</si>
  <si>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</si>
  <si>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</si>
  <si>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</si>
  <si>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</si>
  <si>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</si>
  <si>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</si>
  <si>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</si>
  <si>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</si>
  <si>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</si>
  <si>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</si>
  <si>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</si>
  <si>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</si>
  <si>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</si>
  <si>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</si>
  <si>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</si>
  <si>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</si>
  <si>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</si>
  <si>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</si>
  <si>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</si>
  <si>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</si>
  <si>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</si>
  <si>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</si>
  <si>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</si>
  <si>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</si>
  <si>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</si>
  <si>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</si>
  <si>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</si>
  <si>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</si>
  <si>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</si>
  <si>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</si>
  <si>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</si>
  <si>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</si>
  <si>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</si>
  <si>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</si>
  <si>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</si>
  <si>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</si>
  <si>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</si>
  <si>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</si>
  <si>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</si>
  <si>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</si>
  <si>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</si>
  <si>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</si>
  <si>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</si>
  <si>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</si>
  <si>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</si>
  <si>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</si>
  <si>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</si>
  <si>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</si>
  <si>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</si>
  <si>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</si>
  <si>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</si>
  <si>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</si>
  <si>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</si>
  <si>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</si>
  <si>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</si>
  <si>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</si>
  <si>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</si>
  <si>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</si>
  <si>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</si>
  <si>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</si>
  <si>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</si>
  <si>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</si>
  <si>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</si>
  <si>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</si>
  <si>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</si>
  <si>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</si>
  <si>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</si>
  <si>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</si>
  <si>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</si>
  <si>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</si>
  <si>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</si>
  <si>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</si>
  <si>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</si>
  <si>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</si>
  <si>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</si>
  <si>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</si>
  <si>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</si>
  <si>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</si>
  <si>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</si>
  <si>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</si>
  <si>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</si>
  <si>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</si>
  <si>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</si>
  <si>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</si>
  <si>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</si>
  <si>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</si>
  <si>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</si>
  <si>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</si>
  <si>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</si>
  <si>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</si>
  <si>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</si>
  <si>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</si>
  <si>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</si>
  <si>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</si>
  <si>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</si>
  <si>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</si>
  <si>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</si>
  <si>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</si>
  <si>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</si>
  <si>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</si>
  <si>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</si>
  <si>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</si>
  <si>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</si>
  <si>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</si>
  <si>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</si>
  <si>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</si>
  <si>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</si>
  <si>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</si>
  <si>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</si>
  <si>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</si>
  <si>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</si>
  <si>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</si>
  <si>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</si>
  <si>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</si>
  <si>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</si>
  <si>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</si>
  <si>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</si>
  <si>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</si>
  <si>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</si>
  <si>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</si>
  <si>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</si>
  <si>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</si>
  <si>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</si>
  <si>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</si>
  <si>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</si>
  <si>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</si>
  <si>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</si>
  <si>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</si>
  <si>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</si>
  <si>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</si>
  <si>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</si>
  <si>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</si>
  <si>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</si>
  <si>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</si>
  <si>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</si>
  <si>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</si>
  <si>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</si>
  <si>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</si>
  <si>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</si>
  <si>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</si>
  <si>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</si>
  <si>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</si>
  <si>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</si>
  <si>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</si>
  <si>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</si>
  <si>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</si>
  <si>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</si>
  <si>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</si>
  <si>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</si>
  <si>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</si>
  <si>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</si>
  <si>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</si>
  <si>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</si>
  <si>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</si>
  <si>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</si>
  <si>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</si>
  <si>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</si>
  <si>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</si>
  <si>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</si>
  <si>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</si>
  <si>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</si>
  <si>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</si>
  <si>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</si>
  <si>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</si>
  <si>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</si>
  <si>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</si>
  <si>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</si>
  <si>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</si>
  <si>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</si>
  <si>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</si>
  <si>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</si>
  <si>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</si>
  <si>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</si>
  <si>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</si>
  <si>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</si>
  <si>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</si>
  <si>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</si>
  <si>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</si>
  <si>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</si>
  <si>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</si>
  <si>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</si>
  <si>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</si>
  <si>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</si>
  <si>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</si>
  <si>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</si>
  <si>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</si>
  <si>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</si>
  <si>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</si>
  <si>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</si>
  <si>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</si>
  <si>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</si>
  <si>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</si>
  <si>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</si>
  <si>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</si>
  <si>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</si>
  <si>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</si>
  <si>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</si>
  <si>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</si>
  <si>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</si>
  <si>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</si>
  <si>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</si>
  <si>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</si>
  <si>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</si>
  <si>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</si>
  <si>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</si>
  <si>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</si>
  <si>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</si>
  <si>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</si>
  <si>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</si>
  <si>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</si>
  <si>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</si>
  <si>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</si>
  <si>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</si>
  <si>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</si>
  <si>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</si>
  <si>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</si>
  <si>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</si>
  <si>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</si>
  <si>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</si>
  <si>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</si>
  <si>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</si>
  <si>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</si>
  <si>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</si>
  <si>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</si>
  <si>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</si>
  <si>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</si>
  <si>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</si>
  <si>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</si>
  <si>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</si>
  <si>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</si>
  <si>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</si>
  <si>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</si>
  <si>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</si>
  <si>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</si>
  <si>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</si>
  <si>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</si>
  <si>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</si>
  <si>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</si>
  <si>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</si>
  <si>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</si>
  <si>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</si>
  <si>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</si>
  <si>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</si>
  <si>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</si>
  <si>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</si>
  <si>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</si>
  <si>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</si>
  <si>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</si>
  <si>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</si>
  <si>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</si>
  <si>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</si>
  <si>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</si>
  <si>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</si>
  <si>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</si>
  <si>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</si>
  <si>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</si>
  <si>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</si>
  <si>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</si>
  <si>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</si>
  <si>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</si>
  <si>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</si>
  <si>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</si>
  <si>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</si>
  <si>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</si>
  <si>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</si>
  <si>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</si>
  <si>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</si>
  <si>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</si>
  <si>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</si>
  <si>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</si>
  <si>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</si>
  <si>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</si>
  <si>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</si>
  <si>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</si>
  <si>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</si>
  <si>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</si>
  <si>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</si>
  <si>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</si>
  <si>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</si>
  <si>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</si>
  <si>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</si>
  <si>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</si>
  <si>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</si>
  <si>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</si>
  <si>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</si>
  <si>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</si>
  <si>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</si>
  <si>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</si>
  <si>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</si>
  <si>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</si>
  <si>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</si>
  <si>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</si>
  <si>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</si>
  <si>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</si>
  <si>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</si>
  <si>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</si>
  <si>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</si>
  <si>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</si>
  <si>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</si>
  <si>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</si>
  <si>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</si>
  <si>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</si>
  <si>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</si>
  <si>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</si>
  <si>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</si>
  <si>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</si>
  <si>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</si>
  <si>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</si>
  <si>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</si>
  <si>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</si>
  <si>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</si>
  <si>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</si>
  <si>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</si>
  <si>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</si>
  <si>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</si>
  <si>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</si>
  <si>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</si>
  <si>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</si>
  <si>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</si>
  <si>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</si>
  <si>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</si>
  <si>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</si>
  <si>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</si>
  <si>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</si>
  <si>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</si>
  <si>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</si>
  <si>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</si>
  <si>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</si>
  <si>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</si>
  <si>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</si>
  <si>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</si>
  <si>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</si>
  <si>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</si>
  <si>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</si>
  <si>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</si>
  <si>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</si>
  <si>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</si>
  <si>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</si>
  <si>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</si>
  <si>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</si>
  <si>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</si>
  <si>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</si>
  <si>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</si>
  <si>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</si>
  <si>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</si>
  <si>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</si>
  <si>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</si>
  <si>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</si>
  <si>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</si>
  <si>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</si>
  <si>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</si>
  <si>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</si>
  <si>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</si>
  <si>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</si>
  <si>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</si>
  <si>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</si>
  <si>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</si>
  <si>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</si>
  <si>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</si>
  <si>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</si>
  <si>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</si>
  <si>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</si>
  <si>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</si>
  <si>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</si>
  <si>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</si>
  <si>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</si>
  <si>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</si>
  <si>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</si>
  <si>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</si>
  <si>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</si>
  <si>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</si>
  <si>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</si>
  <si>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</si>
  <si>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</si>
  <si>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</si>
  <si>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</si>
  <si>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</si>
  <si>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</si>
  <si>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</si>
  <si>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</si>
  <si>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</si>
  <si>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</si>
  <si>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</si>
  <si>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</si>
  <si>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</si>
  <si>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</si>
  <si>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</si>
  <si>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</si>
  <si>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</si>
  <si>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</si>
  <si>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</si>
  <si>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</si>
  <si>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</si>
  <si>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</si>
  <si>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</si>
  <si>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</si>
  <si>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</si>
  <si>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</si>
  <si>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</si>
  <si>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</si>
  <si>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</si>
  <si>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</si>
  <si>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</si>
  <si>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</si>
  <si>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</si>
  <si>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</si>
  <si>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</si>
  <si>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</si>
  <si>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</si>
  <si>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</si>
  <si>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</si>
  <si>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</si>
  <si>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</si>
  <si>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</si>
  <si>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</si>
  <si>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</si>
  <si>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</si>
  <si>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</si>
  <si>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</si>
  <si>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</si>
  <si>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</si>
  <si>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</si>
  <si>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</si>
  <si>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</si>
  <si>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</si>
  <si>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</si>
  <si>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</si>
  <si>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</si>
  <si>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</si>
  <si>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</si>
  <si>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</si>
  <si>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</si>
  <si>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</si>
  <si>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</si>
  <si>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</si>
  <si>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</si>
  <si>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</si>
  <si>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</si>
  <si>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</si>
  <si>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</si>
  <si>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</si>
  <si>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</si>
  <si>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</si>
  <si>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</si>
  <si>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</si>
  <si>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</si>
  <si>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</si>
  <si>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</si>
  <si>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</si>
  <si>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</si>
  <si>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</si>
  <si>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</si>
  <si>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</si>
  <si>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</si>
  <si>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</si>
  <si>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</si>
  <si>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</si>
  <si>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</si>
  <si>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</si>
  <si>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</si>
  <si>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</si>
  <si>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</si>
  <si>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</si>
  <si>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</si>
  <si>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</si>
  <si>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</si>
  <si>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</si>
  <si>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</si>
  <si>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</si>
  <si>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</si>
  <si>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</si>
  <si>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</si>
  <si>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</si>
  <si>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</si>
  <si>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</si>
  <si>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</si>
  <si>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</si>
  <si>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</si>
  <si>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</si>
  <si>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</si>
  <si>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</si>
  <si>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</si>
  <si>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</si>
  <si>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</si>
  <si>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</si>
  <si>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</si>
  <si>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</si>
  <si>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</si>
  <si>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</si>
  <si>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</si>
  <si>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</si>
  <si>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</si>
  <si>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</si>
  <si>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</si>
  <si>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</si>
  <si>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</si>
  <si>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</si>
  <si>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</si>
  <si>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</si>
  <si>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</si>
  <si>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</si>
  <si>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</si>
  <si>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</si>
  <si>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</si>
  <si>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</si>
  <si>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</si>
  <si>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</si>
  <si>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</si>
  <si>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</si>
  <si>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</si>
  <si>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</si>
  <si>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</si>
  <si>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</si>
  <si>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</si>
  <si>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</si>
  <si>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</si>
  <si>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</si>
  <si>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</si>
  <si>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</si>
  <si>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</si>
  <si>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</si>
  <si>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</si>
  <si>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</si>
  <si>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</si>
  <si>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</si>
  <si>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</si>
  <si>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</si>
  <si>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</si>
  <si>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</si>
  <si>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</si>
  <si>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</si>
  <si>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</si>
  <si>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</si>
  <si>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</si>
  <si>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</si>
  <si>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</si>
  <si>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</si>
  <si>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</si>
  <si>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</si>
  <si>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</si>
  <si>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</si>
  <si>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</si>
  <si>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</si>
  <si>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</si>
  <si>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</si>
  <si>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</si>
  <si>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</si>
  <si>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</si>
  <si>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</si>
  <si>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</si>
  <si>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</si>
  <si>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</si>
  <si>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</si>
  <si>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</si>
  <si>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</si>
  <si>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</si>
  <si>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</si>
  <si>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</si>
  <si>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</si>
  <si>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</si>
  <si>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</si>
  <si>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</si>
  <si>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</si>
  <si>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</si>
  <si>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</si>
  <si>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</si>
  <si>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</si>
  <si>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</si>
  <si>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</si>
  <si>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</si>
  <si>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</si>
  <si>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</si>
  <si>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</si>
  <si>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</si>
  <si>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</si>
  <si>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</si>
  <si>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</si>
  <si>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</si>
  <si>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</si>
  <si>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</si>
  <si>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</si>
  <si>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</si>
  <si>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</si>
  <si>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</si>
  <si>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</si>
  <si>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</si>
  <si>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</si>
  <si>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</si>
  <si>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</si>
  <si>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</si>
  <si>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</si>
  <si>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</si>
  <si>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</si>
  <si>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</si>
  <si>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</si>
  <si>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</si>
  <si>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</si>
  <si>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</si>
  <si>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</si>
  <si>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</si>
  <si>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</si>
  <si>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</si>
  <si>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</si>
  <si>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</si>
  <si>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</si>
  <si>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</si>
  <si>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</si>
  <si>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</si>
  <si>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</si>
  <si>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</si>
  <si>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</si>
  <si>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</si>
  <si>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</si>
  <si>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</si>
  <si>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</si>
  <si>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</si>
  <si>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</si>
  <si>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</si>
  <si>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</si>
  <si>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</si>
  <si>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</si>
  <si>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</si>
  <si>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</si>
  <si>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</si>
  <si>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</si>
  <si>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</si>
  <si>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</si>
  <si>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</si>
  <si>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</si>
  <si>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</si>
  <si>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</si>
  <si>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</si>
  <si>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</si>
  <si>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</si>
  <si>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</si>
  <si>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</si>
  <si>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</si>
  <si>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</si>
  <si>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</si>
  <si>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</si>
  <si>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</si>
  <si>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</si>
  <si>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</si>
  <si>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</si>
  <si>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</si>
  <si>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</si>
  <si>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</si>
  <si>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</si>
  <si>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</si>
  <si>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</si>
  <si>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</si>
  <si>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</si>
  <si>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</si>
  <si>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</si>
  <si>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</si>
  <si>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</si>
  <si>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</si>
  <si>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</si>
  <si>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</si>
  <si>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</si>
  <si>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</si>
  <si>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</si>
  <si>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</si>
  <si>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</si>
  <si>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</si>
  <si>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</si>
  <si>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</si>
  <si>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</si>
  <si>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</si>
  <si>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</si>
  <si>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</si>
  <si>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</si>
  <si>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</si>
  <si>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</si>
  <si>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</si>
  <si>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</si>
  <si>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</si>
  <si>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</si>
  <si>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</si>
  <si>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</si>
  <si>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</si>
  <si>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</si>
  <si>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</si>
  <si>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</si>
  <si>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</si>
  <si>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</si>
  <si>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</si>
  <si>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</si>
  <si>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</si>
  <si>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</si>
  <si>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</si>
  <si>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</si>
  <si>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</si>
  <si>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</si>
  <si>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</si>
  <si>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</si>
  <si>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</si>
  <si>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</si>
  <si>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</si>
  <si>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</si>
  <si>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</si>
  <si>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</si>
  <si>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</si>
  <si>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</si>
  <si>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</si>
  <si>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</si>
  <si>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</si>
  <si>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</si>
  <si>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</si>
  <si>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</si>
  <si>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</si>
  <si>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</si>
  <si>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</si>
  <si>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</si>
  <si>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</si>
  <si>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</si>
  <si>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</si>
  <si>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</si>
  <si>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</si>
  <si>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</si>
  <si>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</si>
  <si>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</si>
  <si>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</si>
  <si>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</si>
  <si>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</si>
  <si>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</si>
  <si>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</si>
  <si>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</si>
  <si>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</si>
  <si>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</si>
  <si>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</si>
  <si>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</si>
  <si>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</si>
  <si>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</si>
  <si>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</si>
  <si>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</si>
  <si>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</si>
  <si>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</si>
  <si>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</si>
  <si>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</si>
  <si>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</si>
  <si>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</si>
  <si>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</si>
  <si>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</si>
  <si>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</si>
  <si>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</si>
  <si>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</si>
  <si>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</si>
  <si>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</si>
  <si>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</si>
  <si>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</si>
  <si>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</si>
  <si>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</si>
  <si>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</si>
  <si>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</si>
  <si>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</si>
  <si>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</si>
  <si>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</si>
  <si>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</si>
  <si>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</si>
  <si>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</si>
  <si>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</si>
  <si>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</si>
  <si>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</si>
  <si>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</si>
  <si>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</si>
  <si>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</si>
  <si>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</si>
  <si>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</si>
  <si>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</si>
  <si>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</si>
  <si>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</si>
  <si>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</si>
  <si>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</si>
  <si>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</si>
  <si>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</si>
  <si>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</si>
  <si>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</si>
  <si>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</si>
  <si>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</si>
  <si>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</si>
  <si>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</si>
  <si>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</si>
  <si>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</si>
  <si>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</si>
  <si>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</si>
  <si>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</si>
  <si>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</si>
  <si>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</si>
  <si>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</si>
  <si>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</si>
  <si>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</si>
  <si>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</si>
  <si>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</si>
  <si>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</si>
  <si>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</si>
  <si>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</si>
  <si>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</si>
  <si>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</si>
  <si>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</si>
  <si>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</si>
  <si>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</si>
  <si>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</si>
  <si>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</si>
  <si>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</si>
  <si>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</si>
  <si>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</si>
  <si>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</si>
  <si>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</si>
  <si>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</si>
  <si>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</si>
  <si>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</si>
  <si>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</si>
  <si>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</si>
  <si>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</si>
  <si>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</si>
  <si>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</si>
  <si>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</si>
  <si>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</si>
  <si>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</si>
  <si>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</si>
  <si>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</si>
  <si>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</si>
  <si>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</si>
  <si>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</si>
  <si>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</si>
  <si>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</si>
  <si>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</si>
  <si>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</si>
  <si>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</si>
  <si>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</si>
  <si>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</si>
  <si>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</si>
  <si>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</si>
  <si>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</si>
  <si>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</si>
  <si>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</si>
  <si>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</si>
  <si>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</si>
  <si>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</si>
  <si>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</si>
  <si>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</si>
  <si>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</si>
  <si>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</si>
  <si>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</si>
  <si>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</si>
  <si>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</si>
  <si>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</si>
  <si>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</si>
  <si>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</si>
  <si>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</si>
  <si>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</si>
  <si>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</si>
  <si>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</si>
  <si>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</si>
  <si>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</si>
  <si>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</si>
  <si>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</si>
  <si>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</si>
  <si>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</si>
  <si>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</si>
  <si>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</si>
  <si>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</si>
  <si>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</si>
  <si>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</si>
  <si>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</si>
  <si>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</si>
  <si>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</si>
  <si>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</si>
  <si>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</si>
  <si>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</si>
  <si>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</si>
  <si>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</si>
  <si>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</si>
  <si>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</si>
  <si>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</si>
  <si>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</si>
  <si>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</si>
  <si>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</si>
  <si>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</si>
  <si>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</si>
  <si>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</si>
  <si>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</si>
  <si>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</si>
  <si>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</si>
  <si>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</si>
  <si>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</si>
  <si>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</si>
  <si>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</si>
  <si>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</si>
  <si>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</si>
  <si>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</si>
  <si>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</si>
  <si>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</si>
  <si>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</si>
  <si>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</si>
  <si>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</si>
  <si>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</si>
  <si>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</si>
  <si>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</si>
  <si>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</si>
  <si>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</si>
  <si>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</si>
  <si>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</si>
  <si>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</si>
  <si>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</si>
  <si>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</si>
  <si>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</si>
  <si>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</si>
  <si>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</si>
  <si>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</si>
  <si>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</si>
  <si>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</si>
  <si>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</si>
  <si>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</si>
  <si>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</si>
  <si>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</si>
  <si>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</si>
  <si>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</si>
  <si>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</si>
  <si>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</si>
  <si>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</si>
  <si>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</si>
  <si>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</si>
  <si>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</si>
  <si>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</si>
  <si>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</si>
  <si>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</si>
  <si>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</si>
  <si>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</si>
  <si>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</si>
  <si>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</si>
  <si>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</si>
  <si>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</si>
  <si>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</si>
  <si>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</si>
  <si>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</si>
  <si>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</si>
  <si>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</si>
  <si>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</si>
  <si>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</si>
  <si>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</si>
  <si>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</si>
  <si>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</si>
  <si>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</si>
  <si>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</si>
  <si>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</si>
  <si>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</si>
  <si>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</si>
  <si>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</si>
  <si>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</si>
  <si>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</si>
  <si>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</si>
  <si>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</si>
  <si>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</si>
  <si>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</si>
  <si>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</si>
  <si>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</si>
  <si>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</si>
  <si>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</si>
  <si>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</si>
  <si>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</si>
  <si>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</si>
  <si>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</si>
  <si>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</si>
  <si>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</si>
  <si>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</si>
  <si>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</si>
  <si>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</si>
  <si>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</si>
  <si>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</si>
  <si>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</si>
  <si>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</si>
  <si>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</si>
  <si>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</si>
  <si>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</si>
  <si>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</si>
  <si>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</si>
  <si>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</si>
  <si>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</si>
  <si>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</si>
  <si>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</si>
  <si>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</si>
  <si>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</si>
  <si>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</si>
  <si>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</si>
  <si>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</si>
  <si>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</si>
  <si>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</si>
  <si>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</si>
  <si>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</si>
  <si>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</si>
  <si>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</si>
  <si>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</si>
  <si>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</si>
  <si>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</si>
  <si>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</si>
  <si>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</si>
  <si>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</si>
  <si>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</si>
  <si>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</si>
  <si>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</si>
  <si>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</si>
  <si>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</si>
  <si>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</si>
  <si>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</si>
  <si>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</si>
  <si>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</si>
  <si>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</si>
  <si>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</si>
  <si>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</si>
  <si>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</si>
  <si>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</si>
  <si>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</si>
  <si>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</si>
  <si>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</si>
  <si>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</si>
  <si>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</si>
  <si>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</si>
  <si>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</si>
  <si>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</si>
  <si>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</si>
  <si>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</si>
  <si>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</si>
  <si>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</si>
  <si>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</si>
  <si>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</si>
  <si>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</si>
  <si>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</si>
  <si>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</si>
  <si>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</si>
  <si>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</si>
  <si>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</si>
  <si>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</si>
  <si>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</si>
  <si>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</si>
  <si>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</si>
  <si>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</si>
  <si>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</si>
  <si>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</si>
  <si>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</si>
  <si>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</si>
  <si>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</si>
  <si>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</si>
  <si>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</si>
  <si>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</si>
  <si>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</si>
  <si>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</si>
  <si>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</si>
  <si>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</si>
  <si>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</si>
  <si>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</si>
  <si>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</si>
  <si>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</si>
  <si>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</si>
  <si>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</si>
  <si>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</si>
  <si>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</si>
  <si>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</si>
  <si>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</si>
  <si>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</si>
  <si>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</si>
  <si>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</si>
  <si>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</si>
  <si>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</si>
  <si>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</si>
  <si>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</si>
  <si>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</si>
  <si>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</si>
  <si>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</si>
  <si>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</si>
  <si>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</si>
  <si>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</si>
  <si>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</si>
  <si>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</si>
  <si>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</si>
  <si>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</si>
  <si>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</si>
  <si>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</si>
  <si>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</si>
  <si>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</si>
  <si>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</si>
  <si>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</si>
  <si>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</si>
  <si>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</si>
  <si>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</si>
  <si>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</si>
  <si>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</si>
  <si>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</si>
  <si>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</si>
  <si>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</si>
  <si>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</si>
  <si>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</si>
  <si>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</si>
  <si>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</si>
  <si>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</si>
  <si>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</si>
  <si>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</si>
  <si>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</si>
  <si>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</si>
  <si>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</si>
  <si>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</si>
  <si>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</si>
  <si>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</si>
  <si>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</si>
  <si>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</si>
  <si>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</si>
  <si>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</si>
  <si>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</si>
  <si>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</si>
  <si>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</si>
  <si>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</si>
  <si>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</si>
  <si>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</si>
  <si>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</si>
  <si>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</si>
  <si>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</si>
  <si>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</si>
  <si>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</si>
  <si>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</si>
  <si>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</si>
  <si>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</si>
  <si>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</si>
  <si>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</si>
  <si>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</si>
  <si>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</si>
  <si>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</si>
  <si>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</si>
  <si>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</si>
  <si>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</si>
  <si>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</si>
  <si>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</si>
  <si>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</si>
  <si>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</si>
  <si>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</si>
  <si>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</si>
  <si>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</si>
  <si>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</si>
  <si>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</si>
  <si>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</si>
  <si>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</si>
  <si>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</si>
  <si>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</si>
  <si>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</si>
  <si>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</si>
  <si>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</si>
  <si>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</si>
  <si>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</si>
  <si>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</si>
  <si>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</si>
  <si>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</si>
  <si>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</si>
  <si>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</si>
  <si>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</si>
  <si>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</si>
  <si>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</si>
  <si>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</si>
  <si>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</si>
  <si>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</si>
  <si>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</si>
  <si>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</si>
  <si>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</si>
  <si>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</si>
  <si>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</si>
  <si>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</si>
  <si>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</si>
  <si>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</si>
  <si>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</si>
  <si>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</si>
  <si>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</si>
  <si>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</si>
  <si>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</si>
  <si>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</si>
  <si>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</si>
  <si>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</si>
  <si>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</si>
  <si>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</si>
  <si>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</si>
  <si>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</si>
  <si>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</si>
  <si>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</si>
  <si>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</si>
  <si>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</si>
  <si>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</si>
  <si>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</si>
  <si>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</si>
  <si>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</si>
  <si>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</si>
  <si>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</si>
  <si>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</si>
  <si>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</si>
  <si>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</si>
  <si>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</si>
  <si>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</si>
  <si>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</si>
  <si>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</si>
  <si>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</si>
  <si>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</si>
  <si>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</si>
  <si>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</si>
  <si>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</si>
  <si>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</si>
  <si>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</si>
  <si>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</si>
  <si>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</si>
  <si>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</si>
  <si>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</si>
  <si>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</si>
  <si>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</si>
  <si>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</si>
  <si>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</si>
  <si>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</si>
  <si>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</si>
  <si>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</si>
  <si>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</si>
  <si>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</si>
  <si>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</si>
  <si>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</si>
  <si>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</si>
  <si>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</si>
  <si>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</si>
  <si>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</si>
  <si>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</si>
  <si>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</si>
  <si>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</si>
  <si>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</si>
  <si>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</si>
  <si>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</si>
  <si>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</si>
  <si>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</si>
  <si>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</si>
  <si>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</si>
  <si>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</si>
  <si>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</si>
  <si>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</si>
  <si>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</si>
  <si>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</si>
  <si>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</si>
  <si>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</si>
  <si>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</si>
  <si>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</si>
  <si>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</si>
  <si>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</si>
  <si>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</si>
  <si>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</si>
  <si>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</si>
  <si>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</si>
  <si>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</si>
  <si>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</si>
  <si>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</si>
  <si>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</si>
  <si>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</si>
  <si>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</si>
  <si>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</si>
  <si>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</si>
  <si>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</si>
  <si>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</si>
  <si>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</si>
  <si>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</si>
  <si>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</si>
  <si>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</si>
  <si>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</si>
  <si>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</si>
  <si>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</si>
  <si>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</si>
  <si>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</si>
  <si>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</si>
  <si>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</si>
  <si>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</si>
  <si>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</si>
  <si>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</si>
  <si>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</si>
  <si>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</si>
  <si>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</si>
  <si>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</si>
  <si>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</si>
  <si>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</si>
  <si>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</si>
  <si>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</si>
  <si>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</si>
  <si>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</si>
  <si>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</si>
  <si>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</si>
  <si>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</si>
  <si>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</si>
  <si>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</si>
  <si>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</si>
  <si>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</si>
  <si>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</si>
  <si>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</si>
  <si>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</si>
  <si>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</si>
  <si>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</si>
  <si>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</si>
  <si>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</si>
  <si>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</si>
  <si>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</si>
  <si>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</si>
  <si>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</si>
  <si>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</si>
  <si>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</si>
  <si>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</si>
  <si>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</si>
  <si>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</si>
  <si>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</si>
  <si>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</si>
  <si>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</si>
  <si>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</si>
  <si>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</si>
  <si>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</si>
  <si>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</si>
  <si>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</si>
  <si>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</si>
  <si>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</si>
  <si>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</si>
  <si>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</si>
  <si>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</si>
  <si>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</si>
  <si>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</si>
  <si>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</si>
  <si>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</si>
  <si>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</si>
  <si>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</si>
  <si>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</si>
  <si>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</si>
  <si>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</si>
  <si>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</si>
  <si>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</si>
  <si>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</si>
  <si>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</si>
  <si>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</si>
  <si>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</si>
  <si>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</si>
  <si>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</si>
  <si>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</si>
  <si>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</si>
  <si>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</si>
  <si>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</si>
  <si>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</si>
  <si>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</si>
  <si>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</si>
  <si>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</si>
  <si>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</si>
  <si>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</si>
  <si>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</si>
  <si>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</si>
  <si>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</si>
  <si>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</si>
  <si>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</si>
  <si>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</si>
  <si>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</si>
  <si>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</si>
  <si>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</si>
  <si>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</si>
  <si>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</si>
  <si>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</si>
  <si>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</si>
  <si>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</si>
  <si>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</si>
  <si>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</si>
  <si>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</si>
  <si>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</si>
  <si>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</si>
  <si>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</si>
  <si>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</si>
  <si>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</si>
  <si>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</si>
  <si>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</si>
  <si>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</si>
  <si>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</si>
  <si>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</si>
  <si>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</si>
  <si>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</si>
  <si>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</si>
  <si>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</si>
  <si>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</si>
  <si>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</si>
  <si>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</si>
  <si>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</si>
  <si>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</si>
  <si>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</si>
  <si>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</si>
  <si>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</si>
  <si>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</si>
  <si>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</si>
  <si>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</si>
  <si>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</si>
  <si>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</si>
  <si>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</si>
  <si>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</si>
  <si>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</si>
  <si>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</si>
  <si>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</si>
  <si>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</si>
  <si>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</si>
  <si>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</si>
  <si>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</si>
  <si>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</si>
  <si>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</si>
  <si>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</si>
  <si>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</si>
  <si>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</si>
  <si>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</si>
  <si>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</si>
  <si>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</si>
  <si>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</si>
  <si>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</si>
  <si>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</si>
  <si>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</si>
  <si>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</si>
  <si>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</si>
  <si>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</si>
  <si>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</si>
  <si>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</si>
  <si>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</si>
  <si>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</si>
  <si>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</si>
  <si>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</si>
  <si>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</si>
  <si>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</si>
  <si>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</si>
  <si>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</si>
  <si>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</si>
  <si>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</si>
  <si>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</si>
  <si>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</si>
  <si>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</si>
  <si>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</si>
  <si>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</si>
  <si>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</si>
  <si>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</si>
  <si>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</si>
  <si>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</si>
  <si>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</si>
  <si>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</si>
  <si>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</si>
  <si>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</si>
  <si>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</si>
  <si>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</si>
  <si>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</si>
  <si>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</si>
  <si>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</si>
  <si>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</si>
  <si>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</si>
  <si>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</si>
  <si>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</si>
  <si>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</si>
  <si>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</si>
  <si>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</si>
  <si>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</si>
  <si>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</si>
  <si>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</si>
  <si>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</si>
  <si>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</si>
  <si>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</si>
  <si>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</si>
  <si>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</si>
  <si>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</si>
  <si>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</si>
  <si>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</si>
  <si>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</si>
  <si>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</si>
  <si>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</si>
  <si>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</si>
  <si>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</si>
  <si>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</si>
  <si>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</si>
  <si>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</si>
  <si>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</si>
  <si>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</si>
  <si>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</si>
  <si>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</si>
  <si>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</si>
  <si>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</si>
  <si>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</si>
  <si>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</si>
  <si>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</si>
  <si>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</si>
  <si>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</si>
  <si>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</si>
  <si>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</si>
  <si>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</si>
  <si>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</si>
  <si>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</si>
  <si>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</si>
  <si>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</si>
  <si>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</si>
  <si>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</si>
  <si>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</si>
  <si>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</si>
  <si>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</si>
  <si>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</si>
  <si>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</si>
  <si>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</si>
  <si>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</si>
  <si>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</si>
  <si>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</si>
  <si>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</si>
  <si>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</si>
  <si>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</si>
  <si>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</si>
  <si>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</si>
  <si>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</si>
  <si>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</si>
  <si>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</si>
  <si>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</si>
  <si>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</si>
  <si>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</si>
  <si>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</si>
  <si>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</si>
  <si>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</si>
  <si>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</si>
  <si>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</si>
  <si>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</si>
  <si>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</si>
  <si>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</si>
  <si>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</si>
  <si>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</si>
  <si>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</si>
  <si>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</si>
  <si>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</si>
  <si>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</si>
  <si>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</si>
  <si>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</si>
  <si>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</si>
  <si>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</si>
  <si>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</si>
  <si>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</si>
  <si>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</si>
  <si>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</si>
  <si>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</si>
  <si>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</si>
  <si>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</si>
  <si>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</si>
  <si>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</si>
  <si>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</si>
  <si>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</si>
  <si>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</si>
  <si>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</si>
  <si>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</si>
  <si>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</si>
  <si>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</si>
  <si>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</si>
  <si>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</si>
  <si>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</si>
  <si>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</si>
  <si>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</si>
  <si>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</si>
  <si>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</si>
  <si>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</si>
  <si>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</si>
  <si>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</si>
  <si>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</si>
  <si>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</si>
  <si>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</si>
  <si>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</si>
  <si>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</si>
  <si>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</si>
  <si>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</si>
  <si>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</si>
  <si>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</si>
  <si>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</si>
  <si>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</si>
  <si>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</si>
  <si>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</si>
  <si>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</si>
  <si>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</si>
  <si>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</si>
  <si>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</si>
  <si>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</si>
  <si>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</si>
  <si>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</si>
  <si>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</si>
  <si>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</si>
  <si>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</si>
  <si>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</si>
  <si>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</si>
  <si>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</si>
  <si>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</si>
  <si>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</si>
  <si>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</si>
  <si>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</si>
  <si>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</si>
  <si>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</si>
  <si>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</si>
  <si>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</si>
  <si>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</si>
  <si>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</si>
  <si>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</si>
  <si>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</si>
  <si>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</si>
  <si>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</si>
  <si>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</si>
  <si>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</si>
  <si>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</si>
  <si>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</si>
  <si>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</si>
  <si>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</si>
  <si>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</si>
  <si>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</si>
  <si>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</si>
  <si>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</si>
  <si>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</si>
  <si>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</si>
  <si>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</si>
  <si>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</si>
  <si>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</si>
  <si>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</si>
  <si>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</si>
  <si>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</si>
  <si>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</si>
  <si>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</si>
  <si>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</si>
  <si>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</si>
  <si>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</si>
  <si>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</si>
  <si>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</si>
  <si>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</si>
  <si>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</si>
  <si>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</si>
  <si>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</si>
  <si>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</si>
  <si>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</si>
  <si>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</si>
  <si>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</si>
  <si>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</si>
  <si>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</si>
  <si>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</si>
  <si>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</si>
  <si>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</si>
  <si>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</si>
  <si>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</si>
  <si>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</si>
  <si>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</si>
  <si>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</si>
  <si>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</si>
  <si>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</si>
  <si>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</si>
  <si>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</si>
  <si>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</si>
  <si>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</si>
  <si>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</si>
  <si>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</si>
  <si>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</si>
  <si>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</si>
  <si>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</si>
  <si>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</si>
  <si>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</si>
  <si>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</si>
  <si>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</si>
  <si>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</si>
  <si>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</si>
  <si>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</si>
  <si>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</si>
  <si>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</si>
  <si>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</si>
  <si>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</si>
  <si>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</si>
  <si>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</si>
  <si>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</si>
  <si>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</si>
  <si>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</si>
  <si>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</si>
  <si>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</si>
  <si>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</si>
  <si>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</si>
  <si>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</si>
  <si>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</si>
  <si>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</si>
  <si>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</si>
  <si>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</si>
  <si>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</si>
  <si>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</si>
  <si>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</si>
  <si>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</si>
  <si>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</si>
  <si>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</si>
  <si>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</si>
  <si>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</si>
  <si>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</si>
  <si>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</si>
  <si>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</si>
  <si>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</si>
  <si>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</si>
  <si>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</si>
  <si>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</si>
  <si>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</si>
  <si>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</si>
  <si>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</si>
  <si>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</si>
  <si>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</si>
  <si>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</si>
  <si>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</si>
  <si>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</si>
  <si>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</si>
  <si>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</si>
  <si>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</si>
  <si>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</si>
  <si>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</si>
  <si>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</si>
  <si>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</si>
  <si>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</si>
  <si>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</si>
  <si>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</si>
  <si>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</si>
  <si>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</si>
  <si>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</si>
  <si>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</si>
  <si>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</si>
  <si>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</si>
  <si>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</si>
  <si>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</si>
  <si>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</si>
  <si>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</si>
  <si>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</si>
  <si>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</si>
  <si>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</si>
  <si>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</si>
  <si>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</si>
  <si>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</si>
  <si>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</si>
  <si>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</si>
  <si>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</si>
  <si>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</si>
  <si>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</si>
  <si>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</si>
  <si>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</si>
  <si>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</si>
  <si>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</si>
  <si>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</si>
  <si>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</si>
  <si>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</si>
  <si>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</si>
  <si>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</si>
  <si>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</si>
  <si>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</si>
  <si>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</si>
  <si>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</si>
  <si>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</si>
  <si>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</si>
  <si>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</si>
  <si>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</si>
  <si>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</si>
  <si>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</si>
  <si>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</si>
  <si>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</si>
  <si>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</si>
  <si>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</si>
  <si>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</si>
  <si>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</si>
  <si>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</si>
  <si>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</si>
  <si>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</si>
  <si>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</si>
  <si>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</si>
  <si>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</si>
  <si>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</si>
  <si>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</si>
  <si>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</si>
  <si>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</si>
  <si>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</si>
  <si>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</si>
  <si>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</si>
  <si>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</si>
  <si>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</si>
  <si>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</si>
  <si>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</si>
  <si>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</si>
  <si>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</si>
  <si>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</si>
  <si>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</si>
  <si>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</si>
  <si>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</si>
  <si>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</si>
  <si>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</si>
  <si>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</si>
  <si>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</si>
  <si>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</si>
  <si>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</si>
  <si>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</si>
  <si>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</si>
  <si>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</si>
  <si>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</si>
  <si>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</si>
  <si>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</si>
  <si>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</si>
  <si>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</si>
  <si>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</si>
  <si>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</si>
  <si>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</si>
  <si>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</si>
  <si>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</si>
  <si>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</si>
  <si>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</si>
  <si>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</si>
  <si>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</si>
  <si>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</si>
  <si>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</si>
  <si>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</si>
  <si>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</si>
  <si>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</si>
  <si>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</si>
  <si>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</si>
  <si>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</si>
  <si>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</si>
  <si>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</si>
  <si>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</si>
  <si>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</si>
  <si>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</si>
  <si>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</si>
  <si>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</si>
  <si>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</si>
  <si>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</si>
  <si>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</si>
  <si>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</si>
  <si>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</si>
  <si>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</si>
  <si>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</si>
  <si>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</si>
  <si>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</si>
  <si>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</si>
  <si>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</si>
  <si>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</si>
  <si>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</si>
  <si>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</si>
  <si>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</si>
  <si>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</si>
  <si>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</si>
  <si>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</si>
  <si>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</si>
  <si>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</si>
  <si>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</si>
  <si>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</si>
  <si>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</si>
  <si>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</si>
  <si>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</si>
  <si>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</si>
  <si>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</si>
  <si>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</si>
  <si>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</si>
  <si>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</si>
  <si>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</si>
  <si>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</si>
  <si>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</si>
  <si>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</si>
  <si>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</si>
  <si>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</si>
  <si>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</si>
  <si>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</si>
  <si>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</si>
  <si>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</si>
  <si>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</si>
  <si>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</si>
  <si>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</si>
  <si>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</si>
  <si>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</si>
  <si>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</si>
  <si>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</si>
  <si>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</si>
  <si>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</si>
  <si>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</si>
  <si>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</si>
  <si>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</si>
  <si>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</si>
  <si>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</si>
  <si>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</si>
  <si>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</si>
  <si>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</si>
  <si>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</si>
  <si>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</si>
  <si>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</si>
  <si>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</si>
  <si>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</si>
  <si>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</si>
  <si>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</si>
  <si>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</si>
  <si>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</si>
  <si>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</si>
  <si>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</si>
  <si>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</si>
  <si>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</si>
  <si>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</si>
  <si>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</si>
  <si>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</si>
  <si>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</si>
  <si>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</si>
  <si>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</si>
  <si>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</si>
  <si>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</si>
  <si>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</si>
  <si>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</si>
  <si>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</si>
  <si>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</si>
  <si>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</si>
  <si>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</si>
  <si>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</si>
  <si>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</si>
  <si>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</si>
  <si>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</si>
  <si>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</si>
  <si>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</si>
  <si>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</si>
  <si>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</si>
  <si>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</si>
  <si>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</si>
  <si>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</si>
  <si>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</si>
  <si>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</si>
  <si>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</si>
  <si>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</si>
  <si>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</si>
  <si>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</si>
  <si>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</si>
  <si>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</si>
  <si>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</si>
  <si>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</si>
  <si>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</si>
  <si>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</si>
  <si>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</si>
  <si>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</si>
  <si>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</si>
  <si>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</si>
  <si>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</si>
  <si>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</si>
  <si>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</si>
  <si>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</si>
  <si>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</si>
  <si>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</si>
  <si>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</si>
  <si>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</si>
  <si>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</si>
  <si>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</si>
  <si>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</si>
  <si>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</si>
  <si>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</si>
  <si>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</si>
  <si>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</si>
  <si>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</si>
  <si>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</si>
  <si>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</si>
  <si>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</si>
  <si>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</si>
  <si>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</si>
  <si>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</si>
  <si>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</si>
  <si>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</si>
  <si>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</si>
  <si>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</si>
  <si>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</si>
  <si>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</si>
  <si>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</si>
  <si>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</si>
  <si>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</si>
  <si>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</si>
  <si>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</si>
  <si>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</si>
  <si>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</si>
  <si>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</si>
  <si>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</si>
  <si>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</si>
  <si>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</si>
  <si>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</si>
  <si>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</si>
  <si>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</si>
  <si>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</si>
  <si>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</si>
  <si>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</si>
  <si>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</si>
  <si>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</si>
  <si>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</si>
  <si>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</si>
  <si>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</si>
  <si>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</si>
  <si>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</si>
  <si>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</si>
  <si>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</si>
  <si>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</si>
  <si>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</si>
  <si>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</si>
  <si>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</si>
  <si>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</si>
  <si>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</si>
  <si>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</si>
  <si>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</si>
  <si>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</si>
  <si>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</si>
  <si>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</si>
  <si>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</si>
  <si>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</si>
  <si>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</si>
  <si>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</si>
  <si>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</si>
  <si>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</si>
  <si>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</si>
  <si>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</si>
  <si>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</si>
  <si>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</si>
  <si>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</si>
  <si>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</si>
  <si>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</si>
  <si>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</si>
  <si>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</si>
  <si>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</si>
  <si>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</si>
  <si>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</si>
  <si>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</si>
  <si>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</si>
  <si>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</si>
  <si>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</si>
  <si>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</si>
  <si>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</si>
  <si>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</si>
  <si>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</si>
  <si>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</si>
  <si>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</si>
  <si>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</si>
  <si>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</si>
  <si>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</si>
  <si>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</si>
  <si>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</si>
  <si>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</si>
  <si>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</si>
  <si>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</si>
  <si>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</si>
  <si>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</si>
  <si>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</si>
  <si>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</si>
  <si>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</si>
  <si>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</si>
  <si>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</si>
  <si>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</si>
  <si>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</si>
  <si>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</si>
  <si>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</si>
  <si>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</si>
  <si>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</si>
  <si>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</si>
  <si>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</si>
  <si>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</si>
  <si>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</si>
  <si>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</si>
  <si>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</si>
  <si>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</si>
  <si>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</si>
  <si>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</si>
  <si>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</si>
  <si>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</si>
  <si>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</si>
  <si>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</si>
  <si>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</si>
  <si>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</si>
  <si>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</si>
  <si>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</si>
  <si>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</si>
  <si>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</si>
  <si>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</si>
  <si>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</si>
  <si>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</si>
  <si>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</si>
  <si>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</si>
  <si>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</si>
  <si>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</si>
  <si>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</si>
  <si>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</si>
  <si>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</si>
  <si>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</si>
  <si>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</si>
  <si>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</si>
  <si>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</si>
  <si>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</si>
  <si>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</si>
  <si>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</si>
  <si>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</si>
  <si>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</si>
  <si>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</si>
  <si>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</si>
  <si>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</si>
  <si>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</si>
  <si>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</si>
  <si>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</si>
  <si>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</si>
  <si>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</si>
  <si>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</si>
  <si>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</si>
  <si>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</si>
  <si>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</si>
  <si>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</si>
  <si>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</si>
  <si>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</si>
  <si>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</si>
  <si>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</si>
  <si>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</si>
  <si>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</si>
  <si>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</si>
  <si>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</si>
  <si>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</si>
  <si>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</si>
  <si>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</si>
  <si>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</si>
  <si>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</si>
  <si>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</si>
  <si>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</si>
  <si>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</si>
  <si>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</si>
  <si>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</si>
  <si>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</si>
  <si>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</si>
  <si>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</si>
  <si>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</si>
  <si>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</si>
  <si>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</si>
  <si>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</si>
  <si>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</si>
  <si>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</si>
  <si>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</si>
  <si>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</si>
  <si>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</si>
  <si>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</si>
  <si>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</si>
  <si>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</si>
  <si>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</si>
  <si>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</si>
  <si>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</si>
  <si>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</si>
  <si>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</si>
  <si>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</si>
  <si>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</si>
  <si>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</si>
  <si>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</si>
  <si>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</si>
  <si>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</si>
  <si>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</si>
  <si>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</si>
  <si>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</si>
  <si>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</si>
  <si>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</si>
  <si>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</si>
  <si>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</si>
  <si>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</si>
  <si>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</si>
  <si>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</si>
  <si>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</si>
  <si>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</si>
  <si>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</si>
  <si>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</si>
  <si>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</si>
  <si>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</si>
  <si>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</si>
  <si>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</si>
  <si>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</si>
  <si>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</si>
  <si>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</si>
  <si>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</si>
  <si>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</si>
  <si>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</si>
  <si>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</si>
  <si>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</si>
  <si>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</si>
  <si>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</si>
  <si>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</si>
  <si>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</si>
  <si>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</si>
  <si>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</si>
  <si>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</si>
  <si>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</si>
  <si>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</si>
  <si>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</si>
  <si>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</si>
  <si>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</si>
  <si>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</si>
  <si>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</si>
  <si>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</si>
  <si>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</si>
  <si>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</si>
  <si>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</si>
  <si>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</si>
  <si>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</si>
  <si>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</si>
  <si>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</si>
  <si>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</si>
  <si>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</si>
  <si>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</si>
  <si>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</si>
  <si>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</si>
  <si>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</si>
  <si>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</si>
  <si>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</si>
  <si>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</si>
  <si>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</si>
  <si>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</si>
  <si>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</si>
  <si>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</si>
  <si>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</si>
  <si>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</si>
  <si>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</si>
  <si>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</si>
  <si>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</si>
  <si>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</si>
  <si>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</si>
  <si>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</si>
  <si>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</si>
  <si>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</si>
  <si>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</si>
  <si>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</si>
  <si>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</si>
  <si>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</si>
  <si>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</si>
  <si>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</si>
  <si>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</si>
  <si>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</si>
  <si>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</si>
  <si>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</si>
  <si>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</si>
  <si>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</si>
  <si>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</si>
  <si>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</si>
  <si>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</si>
  <si>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</si>
  <si>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</si>
  <si>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</si>
  <si>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</si>
  <si>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</si>
  <si>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</si>
  <si>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</si>
  <si>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</si>
  <si>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</si>
  <si>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</si>
  <si>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</si>
  <si>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</si>
  <si>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</si>
  <si>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</si>
  <si>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</si>
  <si>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</si>
  <si>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</si>
  <si>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</si>
  <si>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</si>
  <si>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</si>
  <si>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</si>
  <si>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</si>
  <si>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</si>
  <si>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</si>
  <si>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</si>
  <si>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</si>
  <si>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</si>
  <si>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</si>
  <si>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</si>
  <si>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</si>
  <si>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</si>
  <si>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</si>
  <si>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</si>
  <si>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</si>
  <si>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</si>
  <si>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</si>
  <si>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</si>
  <si>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</si>
  <si>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</si>
  <si>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</si>
  <si>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</si>
  <si>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</si>
  <si>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</si>
  <si>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</si>
  <si>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</si>
  <si>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</si>
  <si>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</si>
  <si>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</si>
  <si>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</si>
  <si>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</si>
  <si>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</si>
  <si>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</si>
  <si>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</si>
  <si>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</si>
  <si>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</si>
  <si>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</si>
  <si>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</si>
  <si>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</si>
  <si>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</si>
  <si>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</si>
  <si>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</si>
  <si>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</si>
  <si>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</si>
  <si>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</si>
  <si>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</si>
  <si>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</si>
  <si>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</si>
  <si>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</si>
  <si>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</si>
  <si>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</si>
  <si>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</si>
  <si>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</si>
  <si>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</si>
  <si>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</si>
  <si>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</si>
  <si>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</si>
  <si>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</si>
  <si>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</si>
  <si>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</si>
  <si>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</si>
  <si>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</si>
  <si>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</si>
  <si>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</si>
  <si>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</si>
  <si>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</si>
  <si>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</si>
  <si>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</si>
  <si>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</si>
  <si>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</si>
  <si>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</si>
  <si>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</si>
  <si>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</si>
  <si>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</si>
  <si>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</si>
  <si>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</si>
  <si>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</si>
  <si>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</si>
  <si>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</si>
  <si>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</si>
  <si>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</si>
  <si>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</si>
  <si>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</si>
  <si>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</si>
  <si>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</si>
  <si>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</si>
  <si>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</si>
  <si>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</si>
  <si>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</si>
  <si>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</si>
  <si>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</si>
  <si>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</si>
  <si>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</si>
  <si>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</si>
  <si>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</si>
  <si>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</si>
  <si>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</si>
  <si>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</si>
  <si>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</si>
  <si>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</si>
  <si>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</si>
  <si>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</si>
  <si>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</si>
  <si>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</si>
  <si>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</si>
  <si>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</si>
  <si>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</si>
  <si>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</si>
  <si>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</si>
  <si>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</si>
  <si>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</si>
  <si>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</si>
  <si>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</si>
  <si>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</si>
  <si>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</si>
  <si>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</si>
  <si>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</si>
  <si>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</si>
  <si>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</si>
  <si>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</si>
  <si>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</si>
  <si>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</si>
  <si>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</si>
  <si>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</si>
  <si>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</si>
  <si>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</si>
  <si>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</si>
  <si>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</si>
  <si>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</si>
  <si>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</si>
  <si>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</si>
  <si>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</si>
  <si>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</si>
  <si>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</si>
  <si>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</si>
  <si>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</si>
  <si>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</si>
  <si>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</si>
  <si>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</si>
  <si>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</si>
  <si>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</si>
  <si>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</si>
  <si>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</si>
  <si>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</si>
  <si>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</si>
  <si>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</si>
  <si>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</si>
  <si>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</si>
  <si>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</si>
  <si>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</si>
  <si>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</si>
  <si>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</si>
  <si>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</si>
  <si>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</si>
  <si>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</si>
  <si>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</si>
  <si>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</si>
  <si>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</si>
  <si>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</si>
  <si>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</si>
  <si>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</si>
  <si>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</si>
  <si>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</si>
  <si>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</si>
  <si>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</si>
  <si>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</si>
  <si>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</si>
  <si>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</si>
  <si>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</si>
  <si>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</si>
  <si>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</si>
  <si>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</si>
  <si>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</si>
  <si>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</si>
  <si>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</si>
  <si>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</si>
  <si>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</si>
  <si>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</si>
  <si>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</si>
  <si>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</si>
  <si>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</si>
  <si>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</si>
  <si>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</si>
  <si>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</si>
  <si>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</si>
  <si>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</si>
  <si>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</si>
  <si>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</si>
  <si>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</si>
  <si>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</si>
  <si>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</si>
  <si>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</si>
  <si>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</si>
  <si>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</si>
  <si>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</si>
  <si>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</si>
  <si>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</si>
  <si>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</si>
  <si>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</si>
  <si>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</si>
  <si>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</si>
  <si>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</si>
  <si>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</si>
  <si>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</si>
  <si>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</si>
  <si>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</si>
  <si>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</si>
  <si>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</si>
  <si>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</si>
  <si>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</si>
  <si>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</si>
  <si>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</si>
  <si>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</si>
  <si>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</si>
  <si>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</si>
  <si>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</si>
  <si>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</si>
  <si>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</si>
  <si>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</si>
  <si>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</si>
  <si>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</si>
  <si>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</si>
  <si>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</si>
  <si>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</si>
  <si>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</si>
  <si>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</si>
  <si>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</si>
  <si>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</si>
  <si>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</si>
  <si>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</si>
  <si>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</si>
  <si>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</si>
  <si>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</si>
  <si>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</si>
  <si>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</si>
  <si>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</si>
  <si>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</si>
  <si>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</si>
  <si>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</si>
  <si>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</si>
  <si>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</si>
  <si>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</si>
  <si>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</si>
  <si>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</si>
  <si>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</si>
  <si>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</si>
  <si>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</si>
  <si>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</si>
  <si>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</si>
  <si>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</si>
  <si>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</si>
  <si>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</si>
  <si>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</si>
  <si>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</si>
  <si>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</si>
  <si>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</si>
  <si>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</si>
  <si>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</si>
  <si>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</si>
  <si>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</si>
  <si>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</si>
  <si>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</si>
  <si>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</si>
  <si>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</si>
  <si>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</si>
  <si>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</si>
  <si>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</si>
  <si>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</si>
  <si>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</si>
  <si>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</si>
  <si>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</si>
  <si>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</si>
  <si>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</si>
  <si>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</si>
  <si>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</si>
  <si>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</si>
  <si>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</si>
  <si>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</si>
  <si>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</si>
  <si>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</si>
  <si>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</si>
  <si>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</si>
  <si>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</si>
  <si>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</si>
  <si>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</si>
  <si>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</si>
  <si>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</si>
  <si>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</si>
  <si>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</si>
  <si>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</si>
  <si>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</si>
  <si>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</si>
  <si>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</si>
  <si>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</si>
  <si>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</si>
  <si>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</si>
  <si>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</si>
  <si>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</si>
  <si>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</si>
  <si>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</si>
  <si>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</si>
  <si>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</si>
  <si>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</si>
  <si>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</si>
  <si>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</si>
  <si>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</si>
  <si>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</si>
  <si>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</si>
  <si>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</si>
  <si>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</si>
  <si>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</si>
  <si>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</si>
  <si>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</si>
  <si>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</si>
  <si>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</si>
  <si>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</si>
  <si>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</si>
  <si>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</si>
  <si>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</si>
  <si>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</si>
  <si>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</si>
  <si>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</si>
  <si>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</si>
  <si>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</si>
  <si>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</si>
  <si>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</si>
  <si>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</si>
  <si>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</si>
  <si>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</si>
  <si>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</si>
  <si>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</si>
  <si>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</si>
  <si>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</si>
  <si>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</si>
  <si>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</si>
  <si>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</si>
  <si>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</si>
  <si>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</si>
  <si>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</si>
  <si>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</si>
  <si>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</si>
  <si>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</si>
  <si>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</si>
  <si>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</si>
  <si>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</si>
  <si>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</si>
  <si>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</si>
  <si>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</si>
  <si>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</si>
  <si>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</si>
  <si>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</si>
  <si>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</si>
  <si>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</si>
  <si>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</si>
  <si>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</si>
  <si>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</si>
  <si>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</si>
  <si>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</si>
  <si>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</si>
  <si>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</si>
  <si>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</si>
  <si>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</si>
  <si>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</si>
  <si>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</si>
  <si>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</si>
  <si>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</si>
  <si>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</si>
  <si>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</si>
  <si>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</si>
  <si>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</si>
  <si>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</si>
  <si>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</si>
  <si>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</si>
  <si>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</si>
  <si>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</si>
  <si>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</si>
  <si>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</si>
  <si>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</si>
  <si>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</si>
  <si>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</si>
  <si>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</si>
  <si>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</si>
  <si>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</si>
  <si>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</si>
  <si>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</si>
  <si>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</si>
  <si>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</si>
  <si>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</si>
  <si>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</si>
  <si>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</si>
  <si>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</si>
  <si>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</si>
  <si>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</si>
  <si>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</si>
  <si>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</si>
  <si>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</si>
  <si>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</si>
  <si>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</si>
  <si>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</si>
  <si>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</si>
  <si>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</si>
  <si>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</si>
  <si>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</si>
  <si>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</si>
  <si>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</si>
  <si>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</si>
  <si>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</si>
  <si>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</si>
  <si>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</si>
  <si>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</si>
  <si>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</si>
  <si>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</si>
  <si>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</si>
  <si>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</si>
  <si>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</si>
  <si>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</si>
  <si>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</si>
  <si>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</si>
  <si>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</si>
  <si>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</si>
  <si>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</si>
  <si>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</si>
  <si>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</si>
  <si>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</si>
  <si>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</si>
  <si>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</si>
  <si>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</si>
  <si>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</si>
  <si>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</si>
  <si>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</si>
  <si>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</si>
  <si>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</si>
  <si>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</si>
  <si>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</si>
  <si>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</si>
  <si>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</si>
  <si>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</si>
  <si>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</si>
  <si>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</si>
  <si>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</si>
  <si>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</si>
  <si>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</si>
  <si>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</si>
  <si>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</si>
  <si>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</si>
  <si>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</si>
  <si>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</si>
  <si>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</si>
  <si>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</si>
  <si>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</si>
  <si>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</si>
  <si>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</si>
  <si>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</si>
  <si>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</si>
  <si>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</si>
  <si>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</si>
  <si>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</si>
  <si>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</si>
  <si>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</si>
  <si>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</si>
  <si>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</si>
  <si>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</si>
  <si>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</si>
  <si>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</si>
  <si>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</si>
  <si>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</si>
  <si>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</si>
  <si>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</si>
  <si>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</si>
  <si>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</si>
  <si>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</si>
  <si>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</si>
  <si>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</si>
  <si>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</si>
  <si>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</si>
  <si>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</si>
  <si>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</si>
  <si>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</si>
  <si>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</si>
  <si>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</si>
  <si>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</si>
  <si>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</si>
  <si>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</si>
  <si>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</si>
  <si>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</si>
  <si>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</si>
  <si>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</si>
  <si>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</si>
  <si>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</si>
  <si>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</si>
  <si>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</si>
  <si>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</si>
  <si>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</si>
  <si>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</si>
  <si>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</si>
  <si>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</si>
  <si>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</si>
  <si>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</si>
  <si>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</si>
  <si>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</si>
  <si>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</si>
  <si>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</si>
  <si>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</si>
  <si>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</si>
  <si>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</si>
  <si>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</si>
  <si>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</si>
  <si>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</si>
  <si>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</si>
  <si>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</si>
  <si>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</si>
  <si>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</si>
  <si>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</si>
  <si>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</si>
  <si>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</si>
  <si>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</si>
  <si>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</si>
  <si>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</si>
  <si>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</si>
  <si>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</si>
  <si>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</si>
  <si>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</si>
  <si>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</si>
  <si>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</si>
  <si>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</si>
  <si>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</si>
  <si>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</si>
  <si>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</si>
  <si>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</si>
  <si>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</si>
  <si>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</si>
  <si>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</si>
  <si>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</si>
  <si>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</si>
  <si>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</si>
  <si>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</si>
  <si>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</si>
  <si>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</si>
  <si>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</si>
  <si>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</si>
  <si>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</si>
  <si>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</si>
  <si>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</si>
  <si>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</si>
  <si>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</si>
  <si>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</si>
  <si>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</si>
  <si>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</si>
  <si>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</si>
  <si>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</si>
  <si>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</si>
  <si>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</si>
  <si>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</si>
  <si>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</si>
  <si>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</si>
  <si>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</si>
  <si>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</si>
  <si>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</si>
  <si>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</si>
  <si>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</si>
  <si>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</si>
  <si>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</si>
  <si>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</si>
  <si>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</si>
  <si>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</si>
  <si>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</si>
  <si>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</si>
  <si>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</si>
  <si>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</si>
  <si>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</si>
  <si>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</si>
  <si>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</si>
  <si>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</si>
  <si>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</si>
  <si>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</si>
  <si>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</si>
  <si>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</si>
  <si>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</si>
  <si>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</si>
  <si>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</si>
  <si>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</si>
  <si>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</si>
  <si>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</si>
  <si>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</si>
  <si>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</si>
  <si>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</si>
  <si>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</si>
  <si>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</si>
  <si>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</si>
  <si>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</si>
  <si>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</si>
  <si>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</si>
  <si>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</si>
  <si>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</si>
  <si>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</si>
  <si>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</si>
  <si>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</si>
  <si>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</si>
  <si>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</si>
  <si>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</si>
  <si>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</si>
  <si>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</si>
  <si>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</si>
  <si>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</si>
  <si>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</si>
  <si>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</si>
  <si>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</si>
  <si>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</si>
  <si>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</si>
  <si>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</si>
  <si>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</si>
  <si>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</si>
  <si>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</si>
  <si>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</si>
  <si>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</si>
  <si>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</si>
  <si>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</si>
  <si>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</si>
  <si>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</si>
  <si>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</si>
  <si>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</si>
  <si>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</si>
  <si>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</si>
  <si>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</si>
  <si>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</si>
  <si>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</si>
  <si>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</si>
  <si>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</si>
  <si>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</si>
  <si>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</si>
  <si>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</si>
  <si>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</si>
  <si>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</si>
  <si>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</si>
  <si>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</si>
  <si>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</si>
  <si>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</si>
  <si>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</si>
  <si>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</si>
  <si>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</si>
  <si>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</si>
  <si>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</si>
  <si>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</si>
  <si>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</si>
  <si>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</si>
  <si>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</si>
  <si>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</si>
  <si>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</si>
  <si>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</si>
  <si>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</si>
  <si>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</si>
  <si>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</si>
  <si>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</si>
  <si>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</si>
  <si>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</si>
  <si>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</si>
  <si>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</si>
  <si>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</si>
  <si>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</si>
  <si>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</si>
  <si>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</si>
  <si>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</si>
  <si>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</si>
  <si>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</si>
  <si>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</si>
  <si>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</si>
  <si>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</si>
  <si>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</si>
  <si>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</si>
  <si>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</si>
  <si>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</si>
  <si>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</si>
  <si>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</si>
  <si>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</si>
  <si>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</si>
  <si>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</si>
  <si>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</si>
  <si>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</si>
  <si>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</si>
  <si>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</si>
  <si>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</si>
  <si>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</si>
  <si>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</si>
  <si>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</si>
  <si>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</si>
  <si>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</si>
  <si>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</si>
  <si>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</si>
  <si>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</si>
  <si>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</si>
  <si>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</si>
  <si>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</si>
  <si>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</si>
  <si>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</si>
  <si>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</si>
  <si>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</si>
  <si>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</si>
  <si>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</si>
  <si>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</si>
  <si>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</si>
  <si>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</si>
  <si>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</si>
  <si>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</si>
  <si>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</si>
  <si>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</si>
  <si>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</si>
  <si>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</si>
  <si>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</si>
  <si>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</si>
  <si>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</si>
  <si>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</si>
  <si>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</si>
  <si>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</si>
  <si>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</si>
  <si>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</si>
  <si>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</si>
  <si>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</si>
  <si>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</si>
  <si>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</si>
  <si>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</si>
  <si>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</si>
  <si>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</si>
  <si>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</si>
  <si>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</si>
  <si>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</si>
  <si>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</si>
  <si>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</si>
  <si>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</si>
  <si>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</si>
  <si>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</si>
  <si>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</si>
  <si>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</si>
  <si>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</si>
  <si>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</si>
  <si>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</si>
  <si>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</si>
  <si>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</si>
  <si>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</si>
  <si>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</si>
  <si>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</si>
  <si>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</si>
  <si>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</si>
  <si>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</si>
  <si>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</si>
  <si>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</si>
  <si>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</si>
  <si>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</si>
  <si>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</si>
  <si>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</si>
  <si>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</si>
  <si>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</si>
  <si>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</si>
  <si>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</si>
  <si>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</si>
  <si>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</si>
  <si>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</si>
  <si>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</si>
  <si>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</si>
  <si>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</si>
  <si>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</si>
  <si>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</si>
  <si>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</si>
  <si>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</si>
  <si>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</si>
  <si>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</si>
  <si>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</si>
  <si>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</si>
  <si>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</si>
  <si>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</si>
  <si>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</si>
  <si>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</si>
  <si>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</si>
  <si>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</si>
  <si>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</si>
  <si>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</si>
  <si>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</si>
  <si>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</si>
  <si>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</si>
  <si>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</si>
  <si>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</si>
  <si>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</si>
  <si>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</si>
  <si>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</si>
  <si>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</si>
  <si>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</si>
  <si>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</si>
  <si>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</si>
  <si>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</si>
  <si>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</si>
  <si>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</si>
  <si>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</si>
  <si>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</si>
  <si>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</si>
  <si>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</si>
  <si>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</si>
  <si>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</si>
  <si>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</si>
  <si>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</si>
  <si>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</si>
  <si>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</si>
  <si>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</si>
  <si>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</si>
  <si>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</si>
  <si>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</si>
  <si>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</si>
  <si>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</si>
  <si>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</si>
  <si>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</si>
  <si>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</si>
  <si>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</si>
  <si>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</si>
  <si>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</si>
  <si>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</si>
  <si>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</si>
  <si>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</si>
  <si>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</si>
  <si>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</si>
  <si>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</si>
  <si>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</si>
  <si>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</si>
  <si>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</si>
  <si>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</si>
  <si>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</si>
  <si>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</si>
  <si>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</si>
  <si>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</si>
  <si>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</si>
  <si>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</si>
  <si>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</si>
  <si>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</si>
  <si>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</si>
  <si>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</si>
  <si>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</si>
  <si>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</si>
  <si>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</si>
  <si>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</si>
  <si>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</si>
  <si>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</si>
  <si>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</si>
  <si>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</si>
  <si>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</si>
  <si>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</si>
  <si>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</si>
  <si>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</si>
  <si>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</si>
  <si>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</si>
  <si>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</si>
  <si>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</si>
  <si>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</si>
  <si>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</si>
  <si>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</si>
  <si>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</si>
  <si>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</si>
  <si>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</si>
  <si>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</si>
  <si>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</si>
  <si>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</si>
  <si>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</si>
  <si>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</si>
  <si>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</si>
  <si>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</si>
  <si>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</si>
  <si>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</si>
  <si>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</si>
  <si>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</si>
  <si>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</si>
  <si>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</si>
  <si>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</si>
  <si>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</si>
  <si>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</si>
  <si>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</si>
  <si>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</si>
  <si>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</si>
  <si>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</si>
  <si>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</si>
  <si>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</si>
  <si>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</si>
  <si>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</si>
  <si>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</si>
  <si>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</si>
  <si>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</si>
  <si>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</si>
  <si>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</si>
  <si>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</si>
  <si>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</si>
  <si>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</si>
  <si>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</si>
  <si>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</si>
  <si>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</si>
  <si>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</si>
  <si>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</si>
  <si>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</si>
  <si>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</si>
  <si>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</si>
  <si>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</si>
  <si>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</si>
  <si>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</si>
  <si>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</si>
  <si>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</si>
  <si>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</si>
  <si>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</si>
  <si>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</si>
  <si>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</si>
  <si>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</si>
  <si>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</si>
  <si>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</si>
  <si>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</si>
  <si>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</si>
  <si>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</si>
  <si>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</si>
  <si>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</si>
  <si>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</si>
  <si>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</si>
  <si>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</si>
  <si>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</si>
  <si>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</si>
  <si>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</si>
  <si>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</si>
  <si>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</si>
  <si>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</si>
  <si>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</si>
  <si>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</si>
  <si>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</si>
  <si>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</si>
  <si>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</si>
  <si>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</si>
  <si>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</si>
  <si>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</si>
  <si>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</si>
  <si>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</si>
  <si>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</si>
  <si>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</si>
  <si>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</si>
  <si>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</si>
  <si>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</si>
  <si>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</si>
  <si>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</si>
  <si>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</si>
  <si>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</si>
  <si>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</si>
  <si>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</si>
  <si>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</si>
  <si>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</si>
  <si>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</si>
  <si>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</si>
  <si>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</si>
  <si>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</si>
  <si>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</si>
  <si>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</si>
  <si>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</si>
  <si>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</si>
  <si>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</si>
  <si>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</si>
  <si>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</si>
  <si>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</si>
  <si>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</si>
  <si>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</si>
  <si>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</si>
  <si>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</si>
  <si>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</si>
  <si>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</si>
  <si>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</si>
  <si>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</si>
  <si>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</si>
  <si>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</si>
  <si>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</si>
  <si>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</si>
  <si>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</si>
  <si>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</si>
  <si>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</si>
  <si>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</si>
  <si>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</si>
  <si>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</si>
  <si>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</si>
  <si>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</si>
  <si>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</si>
  <si>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</si>
  <si>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</si>
  <si>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</si>
  <si>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</si>
  <si>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</si>
  <si>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</si>
  <si>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</si>
  <si>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</si>
  <si>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</si>
  <si>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</si>
  <si>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</si>
  <si>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</si>
  <si>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</si>
  <si>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</si>
  <si>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</si>
  <si>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</si>
  <si>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</si>
  <si>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</si>
  <si>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</si>
  <si>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</si>
  <si>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</si>
  <si>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</si>
  <si>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</si>
  <si>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</si>
  <si>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</si>
  <si>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</si>
  <si>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</si>
  <si>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</si>
  <si>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</si>
  <si>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</si>
  <si>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</si>
  <si>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</si>
  <si>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</si>
  <si>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</si>
  <si>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</si>
  <si>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</si>
  <si>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</si>
  <si>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</si>
  <si>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</si>
  <si>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</si>
  <si>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</si>
  <si>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</si>
  <si>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</si>
  <si>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</si>
  <si>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</si>
  <si>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</si>
  <si>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</si>
  <si>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</si>
  <si>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</si>
  <si>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</si>
  <si>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</si>
  <si>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</si>
  <si>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</si>
  <si>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</si>
  <si>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</si>
  <si>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</si>
  <si>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</si>
  <si>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</si>
  <si>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</si>
  <si>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</si>
  <si>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</si>
  <si>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</si>
  <si>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</si>
  <si>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</si>
  <si>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</si>
  <si>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</si>
  <si>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</si>
  <si>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</si>
  <si>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</si>
  <si>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</si>
  <si>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</si>
  <si>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</si>
  <si>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</si>
  <si>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</si>
  <si>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</si>
  <si>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</si>
  <si>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</si>
  <si>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</si>
  <si>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</si>
  <si>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</si>
  <si>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</si>
  <si>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</si>
  <si>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</si>
  <si>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</si>
  <si>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</si>
  <si>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</si>
  <si>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</si>
  <si>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</si>
  <si>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</si>
  <si>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</si>
  <si>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</si>
  <si>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</si>
  <si>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</si>
  <si>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</si>
  <si>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</si>
  <si>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</si>
  <si>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</si>
  <si>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</si>
  <si>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</si>
  <si>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</si>
  <si>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</si>
  <si>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</si>
  <si>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</si>
  <si>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</si>
  <si>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</si>
  <si>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</si>
  <si>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</si>
  <si>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</si>
  <si>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</si>
  <si>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</si>
  <si>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</si>
  <si>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</si>
  <si>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</si>
  <si>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</si>
  <si>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</si>
  <si>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</si>
  <si>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</si>
  <si>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</si>
  <si>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</si>
  <si>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</si>
  <si>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</si>
  <si>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</si>
  <si>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</si>
  <si>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</si>
  <si>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</si>
  <si>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</si>
  <si>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</si>
  <si>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</si>
  <si>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</si>
  <si>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</si>
  <si>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</si>
  <si>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</si>
  <si>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</si>
  <si>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</si>
  <si>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</si>
  <si>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</si>
  <si>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</si>
  <si>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</si>
  <si>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</si>
  <si>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</si>
  <si>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</si>
  <si>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</si>
  <si>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</si>
  <si>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</si>
  <si>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</si>
  <si>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</si>
  <si>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</si>
  <si>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</si>
  <si>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</si>
  <si>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</si>
  <si>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</si>
  <si>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</si>
  <si>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</si>
  <si>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</si>
  <si>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</si>
  <si>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</si>
  <si>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</si>
  <si>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</si>
  <si>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</si>
  <si>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</si>
  <si>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</si>
  <si>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</si>
  <si>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</si>
  <si>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</si>
  <si>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</si>
  <si>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</si>
  <si>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</si>
  <si>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</si>
  <si>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</si>
  <si>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</si>
  <si>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</si>
  <si>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</si>
  <si>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</si>
  <si>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</si>
  <si>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</si>
  <si>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</si>
  <si>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</si>
  <si>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</si>
  <si>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</si>
  <si>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</si>
  <si>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</si>
  <si>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</si>
  <si>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</si>
  <si>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</si>
  <si>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</si>
  <si>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</si>
  <si>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</si>
  <si>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</si>
  <si>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</si>
  <si>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</si>
  <si>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</si>
  <si>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</si>
  <si>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</si>
  <si>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</si>
  <si>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</si>
  <si>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</si>
  <si>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</si>
  <si>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</si>
  <si>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</si>
  <si>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</si>
  <si>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</si>
  <si>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</si>
  <si>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</si>
  <si>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</si>
  <si>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</si>
  <si>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</si>
  <si>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</si>
  <si>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</si>
  <si>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</si>
  <si>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</si>
  <si>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</si>
  <si>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</si>
  <si>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</si>
  <si>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</si>
  <si>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</si>
  <si>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</si>
  <si>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</si>
  <si>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</si>
  <si>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</si>
  <si>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</si>
  <si>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</si>
  <si>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</si>
  <si>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</si>
  <si>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</si>
  <si>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</si>
  <si>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</si>
  <si>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</si>
  <si>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</si>
  <si>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</si>
  <si>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</si>
  <si>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</si>
  <si>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</si>
  <si>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</si>
  <si>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</si>
  <si>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</si>
  <si>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</si>
  <si>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</si>
  <si>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</si>
  <si>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</si>
  <si>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</si>
  <si>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</si>
  <si>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</si>
  <si>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</si>
  <si>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</si>
  <si>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</si>
  <si>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</si>
  <si>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</si>
  <si>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</si>
  <si>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</si>
  <si>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</si>
  <si>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</si>
  <si>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</si>
  <si>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</si>
  <si>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</si>
  <si>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</si>
  <si>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</si>
  <si>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</si>
  <si>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</si>
  <si>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</si>
  <si>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</si>
  <si>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</si>
  <si>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</si>
  <si>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</si>
  <si>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</si>
  <si>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</si>
  <si>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</si>
  <si>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</si>
  <si>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</si>
  <si>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</si>
  <si>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</si>
  <si>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</si>
  <si>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</si>
  <si>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</si>
  <si>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</si>
  <si>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</si>
  <si>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</si>
  <si>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</si>
  <si>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</si>
  <si>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</si>
  <si>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</si>
  <si>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</si>
  <si>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</si>
  <si>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</si>
  <si>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</si>
  <si>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</si>
  <si>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</si>
  <si>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</si>
  <si>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</si>
  <si>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</si>
  <si>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</si>
  <si>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</si>
  <si>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</si>
  <si>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</si>
  <si>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</si>
  <si>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</si>
  <si>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</si>
  <si>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</si>
  <si>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</si>
  <si>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</si>
  <si>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</si>
  <si>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</si>
  <si>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</si>
  <si>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</si>
  <si>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</si>
  <si>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</si>
  <si>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</si>
  <si>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</si>
  <si>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</si>
  <si>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</si>
  <si>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</si>
  <si>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</si>
  <si>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</si>
  <si>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</si>
  <si>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</si>
  <si>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</si>
  <si>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</si>
  <si>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</si>
  <si>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</si>
  <si>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</si>
  <si>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</si>
  <si>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</si>
  <si>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</si>
  <si>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</si>
  <si>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</si>
  <si>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</si>
  <si>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</si>
  <si>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</si>
  <si>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</si>
  <si>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</si>
  <si>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</si>
  <si>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</si>
  <si>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</si>
  <si>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</si>
  <si>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</si>
  <si>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</si>
  <si>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</si>
  <si>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</si>
  <si>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</si>
  <si>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</si>
  <si>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</si>
  <si>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</si>
  <si>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</si>
  <si>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</si>
  <si>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</si>
  <si>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</si>
  <si>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</si>
  <si>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</si>
  <si>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</si>
  <si>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</si>
  <si>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</si>
  <si>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</si>
  <si>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</si>
  <si>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</si>
  <si>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</si>
  <si>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</si>
  <si>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</si>
  <si>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</si>
  <si>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</si>
  <si>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</si>
  <si>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</si>
  <si>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</si>
  <si>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</si>
  <si>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</si>
  <si>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</si>
  <si>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</si>
  <si>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</si>
  <si>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</si>
  <si>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</si>
  <si>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</si>
  <si>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</si>
  <si>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</si>
  <si>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</si>
  <si>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</si>
  <si>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</si>
  <si>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</si>
  <si>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</si>
  <si>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</si>
  <si>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</si>
  <si>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</si>
  <si>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</si>
  <si>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</si>
  <si>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</si>
  <si>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</si>
  <si>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</si>
  <si>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</si>
  <si>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</si>
  <si>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</si>
  <si>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</si>
  <si>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</si>
  <si>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</si>
  <si>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</si>
  <si>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</si>
  <si>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</si>
  <si>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</si>
  <si>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</si>
  <si>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</si>
  <si>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</si>
  <si>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</si>
  <si>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</si>
  <si>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</si>
  <si>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</si>
  <si>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</si>
  <si>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</si>
  <si>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</si>
  <si>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</si>
  <si>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</si>
  <si>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</si>
  <si>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</si>
  <si>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</si>
  <si>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</si>
  <si>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</si>
  <si>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</si>
  <si>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</si>
  <si>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</si>
  <si>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</si>
  <si>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</si>
  <si>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</si>
  <si>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</si>
  <si>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</si>
  <si>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</si>
  <si>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</si>
  <si>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</si>
  <si>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</si>
  <si>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</si>
  <si>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</si>
  <si>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</si>
  <si>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</si>
  <si>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</si>
  <si>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</si>
  <si>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</si>
  <si>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</si>
  <si>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</si>
  <si>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</si>
  <si>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</si>
  <si>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</si>
  <si>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</si>
  <si>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</si>
  <si>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</si>
  <si>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</si>
  <si>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</si>
  <si>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</si>
  <si>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</si>
  <si>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</si>
  <si>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</si>
  <si>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</si>
  <si>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</si>
  <si>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</si>
  <si>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</si>
  <si>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</si>
  <si>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</si>
  <si>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</si>
  <si>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</si>
  <si>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</si>
  <si>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</si>
  <si>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</si>
  <si>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</si>
  <si>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</si>
  <si>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</si>
  <si>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</si>
  <si>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</si>
  <si>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</si>
  <si>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</si>
  <si>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</si>
  <si>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</si>
  <si>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</si>
  <si>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</si>
  <si>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</si>
  <si>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</si>
  <si>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</si>
  <si>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</si>
  <si>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</si>
  <si>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</si>
  <si>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</si>
  <si>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</si>
  <si>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</si>
  <si>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</si>
  <si>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</si>
  <si>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</si>
  <si>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</si>
  <si>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</si>
  <si>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</si>
  <si>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</si>
  <si>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</si>
  <si>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</si>
  <si>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</si>
  <si>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</si>
  <si>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</si>
  <si>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</si>
  <si>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</si>
  <si>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</si>
  <si>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</si>
  <si>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</si>
  <si>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</si>
  <si>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</si>
  <si>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</si>
  <si>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</si>
  <si>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</si>
  <si>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</si>
  <si>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</si>
  <si>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</si>
  <si>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</si>
  <si>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</si>
  <si>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</si>
  <si>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</si>
  <si>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</si>
  <si>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</si>
  <si>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</si>
  <si>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</si>
  <si>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</si>
  <si>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</si>
  <si>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</si>
  <si>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</si>
  <si>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</si>
  <si>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</si>
  <si>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</si>
  <si>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</si>
  <si>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</si>
  <si>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</si>
  <si>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</si>
  <si>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</si>
  <si>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</si>
  <si>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</si>
  <si>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</si>
  <si>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</si>
  <si>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</si>
  <si>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</si>
  <si>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</si>
  <si>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</si>
  <si>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</si>
  <si>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</si>
  <si>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</si>
  <si>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</si>
  <si>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</si>
  <si>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</si>
  <si>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</si>
  <si>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</si>
  <si>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</si>
  <si>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</si>
  <si>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</si>
  <si>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</si>
  <si>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</si>
  <si>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</si>
  <si>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</si>
  <si>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</si>
  <si>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</si>
  <si>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</si>
  <si>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</si>
  <si>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</si>
  <si>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</si>
  <si>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</si>
  <si>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</si>
  <si>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</si>
  <si>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</si>
  <si>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</si>
  <si>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</si>
  <si>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</si>
  <si>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</si>
  <si>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</si>
  <si>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</si>
  <si>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</si>
  <si>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</si>
  <si>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</si>
  <si>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</si>
  <si>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</si>
  <si>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</si>
  <si>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</si>
  <si>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</si>
  <si>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</si>
  <si>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</si>
  <si>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</si>
  <si>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</si>
  <si>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</si>
  <si>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</si>
  <si>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</si>
  <si>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</si>
  <si>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</si>
  <si>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</si>
  <si>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</si>
  <si>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</si>
  <si>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</si>
  <si>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</si>
  <si>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</si>
  <si>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</si>
  <si>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</si>
  <si>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</si>
  <si>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</si>
  <si>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</si>
  <si>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</si>
  <si>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</si>
  <si>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</si>
  <si>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</si>
  <si>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</si>
  <si>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</si>
  <si>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</si>
  <si>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</si>
  <si>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</si>
  <si>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</si>
  <si>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</si>
  <si>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</si>
  <si>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</si>
  <si>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</si>
  <si>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</si>
  <si>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</si>
  <si>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</si>
  <si>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</si>
  <si>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</si>
  <si>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</si>
  <si>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</si>
  <si>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</si>
  <si>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</si>
  <si>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</si>
  <si>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</si>
  <si>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</si>
  <si>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</si>
  <si>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</si>
  <si>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</si>
  <si>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</si>
  <si>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</si>
  <si>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</si>
  <si>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</si>
  <si>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</si>
  <si>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</si>
  <si>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</si>
  <si>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</si>
  <si>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</si>
  <si>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</si>
  <si>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</si>
  <si>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</si>
  <si>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</si>
  <si>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</si>
  <si>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</si>
  <si>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</si>
  <si>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</si>
  <si>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</si>
  <si>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</si>
  <si>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</si>
  <si>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</si>
  <si>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</si>
  <si>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</si>
  <si>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</si>
  <si>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</si>
  <si>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</si>
  <si>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</si>
  <si>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</si>
  <si>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</si>
  <si>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</si>
  <si>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</si>
  <si>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</si>
  <si>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</si>
  <si>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</si>
  <si>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</si>
  <si>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</si>
  <si>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</si>
  <si>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</si>
  <si>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</si>
  <si>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</si>
  <si>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</si>
  <si>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</si>
  <si>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</si>
  <si>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</si>
  <si>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</si>
  <si>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</si>
  <si>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</si>
  <si>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</si>
  <si>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</si>
  <si>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</si>
  <si>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</si>
  <si>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</si>
  <si>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</si>
  <si>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</si>
  <si>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</si>
  <si>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</si>
  <si>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</si>
  <si>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</si>
  <si>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</si>
  <si>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</si>
  <si>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</si>
  <si>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</si>
  <si>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</si>
  <si>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</si>
  <si>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</si>
  <si>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</si>
  <si>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</si>
  <si>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</si>
  <si>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</si>
  <si>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</si>
  <si>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</si>
  <si>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</si>
  <si>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</si>
  <si>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</si>
  <si>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</si>
  <si>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</si>
  <si>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</si>
  <si>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</si>
  <si>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</si>
  <si>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</si>
  <si>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</si>
  <si>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</si>
  <si>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</si>
  <si>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</si>
  <si>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</si>
  <si>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</si>
  <si>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</si>
  <si>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</si>
  <si>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</si>
  <si>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</si>
  <si>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</si>
  <si>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</si>
  <si>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</si>
  <si>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</si>
  <si>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</si>
  <si>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</si>
  <si>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</si>
  <si>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</si>
  <si>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</si>
  <si>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</si>
  <si>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</si>
  <si>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</si>
  <si>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</si>
  <si>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</si>
  <si>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</si>
  <si>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</si>
  <si>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</si>
  <si>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</si>
  <si>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</si>
  <si>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</si>
  <si>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</si>
  <si>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</si>
  <si>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</si>
  <si>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</si>
  <si>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</si>
  <si>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</si>
  <si>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</si>
  <si>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</si>
  <si>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</si>
  <si>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</si>
  <si>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</si>
  <si>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</si>
  <si>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</si>
  <si>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</si>
  <si>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</si>
  <si>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</si>
  <si>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</si>
  <si>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</si>
  <si>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</si>
  <si>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</si>
  <si>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</si>
  <si>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</si>
  <si>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</si>
  <si>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</si>
  <si>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</si>
  <si>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</si>
  <si>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</si>
  <si>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</si>
  <si>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</si>
  <si>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</si>
  <si>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</si>
  <si>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</si>
  <si>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</si>
  <si>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</si>
  <si>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</si>
  <si>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</si>
  <si>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</si>
  <si>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</si>
  <si>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</si>
  <si>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</si>
  <si>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</si>
  <si>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</si>
  <si>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</si>
  <si>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</si>
  <si>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</si>
  <si>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</si>
  <si>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</si>
  <si>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</si>
  <si>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</si>
  <si>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</si>
  <si>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</si>
  <si>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</si>
  <si>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</si>
  <si>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</si>
  <si>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</si>
  <si>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</si>
  <si>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</si>
  <si>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</si>
  <si>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</si>
  <si>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</si>
  <si>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</si>
  <si>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</si>
  <si>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</si>
  <si>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</si>
  <si>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</si>
  <si>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</si>
  <si>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</si>
  <si>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</si>
  <si>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</si>
  <si>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</si>
  <si>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</si>
  <si>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</si>
  <si>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</si>
  <si>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</si>
  <si>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</si>
  <si>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</si>
  <si>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</si>
  <si>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</si>
  <si>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</si>
  <si>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</si>
  <si>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</si>
  <si>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</si>
  <si>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</si>
  <si>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</si>
  <si>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</si>
  <si>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</si>
  <si>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</si>
  <si>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</si>
  <si>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</si>
  <si>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</si>
  <si>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</si>
  <si>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</si>
  <si>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</si>
  <si>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</si>
  <si>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</si>
  <si>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</si>
  <si>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</si>
  <si>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</si>
  <si>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</si>
  <si>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</si>
  <si>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</si>
  <si>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</si>
  <si>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</si>
  <si>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</si>
  <si>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</si>
  <si>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</si>
  <si>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</si>
  <si>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</si>
  <si>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</si>
  <si>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</si>
  <si>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</si>
  <si>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</si>
  <si>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</si>
  <si>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</si>
  <si>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</si>
  <si>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</si>
  <si>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</si>
  <si>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</si>
  <si>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</si>
  <si>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</si>
  <si>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</si>
  <si>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</si>
  <si>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</si>
  <si>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</si>
  <si>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</si>
  <si>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</si>
  <si>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</si>
  <si>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</si>
  <si>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</si>
  <si>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</si>
  <si>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</si>
  <si>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</si>
  <si>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</si>
  <si>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</si>
  <si>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</si>
  <si>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</si>
  <si>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</si>
  <si>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</si>
  <si>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</si>
  <si>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</si>
  <si>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</si>
  <si>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</si>
  <si>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</si>
  <si>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</si>
  <si>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</si>
  <si>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</si>
  <si>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</si>
  <si>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</si>
  <si>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</si>
  <si>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</si>
  <si>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</si>
  <si>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</si>
  <si>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</si>
  <si>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</si>
  <si>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</si>
  <si>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</si>
  <si>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</si>
  <si>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</si>
  <si>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</si>
  <si>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</si>
  <si>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</si>
  <si>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</si>
  <si>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</si>
  <si>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</si>
  <si>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</si>
  <si>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</si>
  <si>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</si>
  <si>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</si>
  <si>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</si>
  <si>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</si>
  <si>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</si>
  <si>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</si>
  <si>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</si>
  <si>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</si>
  <si>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</si>
  <si>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</si>
  <si>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</si>
  <si>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</si>
  <si>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</si>
  <si>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</si>
  <si>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</si>
  <si>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</si>
  <si>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</si>
  <si>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</si>
  <si>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</si>
  <si>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</si>
  <si>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</si>
  <si>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</si>
  <si>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</si>
  <si>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</si>
  <si>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</si>
  <si>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</si>
  <si>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</si>
  <si>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</si>
  <si>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</si>
  <si>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</si>
  <si>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</si>
  <si>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</si>
  <si>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</si>
  <si>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</si>
  <si>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</si>
  <si>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</si>
  <si>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</si>
  <si>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</si>
  <si>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</si>
  <si>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</si>
  <si>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</si>
  <si>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</si>
  <si>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</si>
  <si>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</si>
  <si>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</si>
  <si>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</si>
  <si>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</si>
  <si>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</si>
  <si>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</si>
  <si>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</si>
  <si>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</si>
  <si>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</si>
  <si>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</si>
  <si>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</si>
  <si>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</si>
  <si>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</si>
  <si>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</si>
  <si>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</si>
  <si>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</si>
  <si>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</si>
  <si>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</si>
  <si>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</si>
  <si>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</si>
  <si>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</si>
  <si>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</si>
  <si>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</si>
  <si>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</si>
  <si>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</si>
  <si>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</si>
  <si>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</si>
  <si>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</si>
  <si>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</si>
  <si>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</si>
  <si>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</si>
  <si>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</si>
  <si>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</si>
  <si>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</si>
  <si>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</si>
  <si>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</si>
  <si>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</si>
  <si>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</si>
  <si>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</si>
  <si>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</si>
  <si>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</si>
  <si>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</si>
  <si>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</si>
  <si>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</si>
  <si>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</si>
  <si>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</si>
  <si>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</si>
  <si>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</si>
  <si>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</si>
  <si>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</si>
  <si>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</si>
  <si>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</si>
  <si>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</si>
  <si>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</si>
  <si>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</si>
  <si>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</si>
  <si>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</si>
  <si>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</si>
  <si>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</si>
  <si>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</si>
  <si>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</si>
  <si>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</si>
  <si>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</si>
  <si>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</si>
  <si>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</si>
  <si>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</si>
  <si>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</si>
  <si>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</si>
  <si>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</si>
  <si>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</si>
  <si>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</si>
  <si>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</si>
  <si>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</si>
  <si>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</si>
  <si>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</si>
  <si>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</si>
  <si>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</si>
  <si>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</si>
  <si>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</si>
  <si>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</si>
  <si>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</si>
  <si>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</si>
  <si>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</si>
  <si>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</si>
  <si>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</si>
  <si>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</si>
  <si>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</si>
  <si>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</si>
  <si>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</si>
  <si>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</si>
  <si>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</si>
  <si>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</si>
  <si>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</si>
  <si>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</si>
  <si>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</si>
  <si>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</si>
  <si>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</si>
  <si>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</si>
  <si>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</si>
  <si>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</si>
  <si>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</si>
  <si>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</si>
  <si>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</si>
  <si>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</si>
  <si>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</si>
  <si>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</si>
  <si>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</si>
  <si>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</si>
  <si>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</si>
  <si>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</si>
  <si>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</si>
  <si>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</si>
  <si>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</si>
  <si>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</si>
  <si>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</si>
  <si>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</si>
  <si>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</si>
  <si>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</si>
  <si>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</si>
  <si>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</si>
  <si>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</si>
  <si>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</si>
  <si>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</si>
  <si>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</si>
  <si>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</si>
  <si>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</si>
  <si>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</si>
  <si>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</si>
  <si>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</si>
  <si>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</si>
  <si>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</si>
  <si>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</si>
  <si>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</si>
  <si>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</si>
  <si>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</si>
  <si>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</si>
  <si>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</si>
  <si>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</si>
  <si>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</si>
  <si>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</si>
  <si>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</si>
  <si>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</si>
  <si>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</si>
  <si>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</si>
  <si>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</si>
  <si>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</si>
  <si>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</si>
  <si>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</si>
  <si>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</si>
  <si>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</si>
  <si>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</si>
  <si>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</si>
  <si>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</si>
  <si>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</si>
  <si>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</si>
  <si>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</si>
  <si>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</si>
  <si>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</si>
  <si>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</si>
  <si>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</si>
  <si>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</si>
  <si>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</si>
  <si>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</si>
  <si>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</si>
  <si>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</si>
  <si>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</si>
  <si>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</si>
  <si>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</si>
  <si>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</si>
  <si>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</si>
  <si>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</si>
  <si>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</si>
  <si>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</si>
  <si>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</si>
  <si>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</si>
  <si>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</si>
  <si>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</si>
  <si>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</si>
  <si>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</si>
  <si>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</si>
  <si>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</si>
  <si>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</si>
  <si>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</si>
  <si>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</si>
  <si>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</si>
  <si>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</si>
  <si>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</si>
  <si>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</si>
  <si>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</si>
  <si>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</si>
  <si>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</si>
  <si>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</si>
  <si>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</si>
  <si>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</si>
  <si>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</si>
  <si>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</si>
  <si>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</si>
  <si>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</si>
  <si>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</si>
  <si>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</si>
  <si>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</si>
  <si>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</si>
  <si>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</si>
  <si>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</si>
  <si>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</si>
  <si>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</si>
  <si>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</si>
  <si>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</si>
  <si>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</si>
  <si>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</si>
  <si>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</si>
  <si>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</si>
  <si>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</si>
  <si>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</si>
  <si>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</si>
  <si>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</si>
  <si>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</si>
  <si>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</si>
  <si>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</si>
  <si>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</si>
  <si>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</si>
  <si>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</si>
  <si>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</si>
  <si>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</si>
  <si>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</si>
  <si>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</si>
  <si>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</si>
  <si>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</si>
  <si>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</si>
  <si>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</si>
  <si>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</si>
  <si>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</si>
  <si>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</si>
  <si>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</si>
  <si>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</si>
  <si>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</si>
  <si>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</si>
  <si>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</si>
  <si>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</si>
  <si>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</si>
  <si>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</si>
  <si>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</si>
  <si>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</si>
  <si>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</si>
  <si>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</si>
  <si>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</si>
  <si>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</si>
  <si>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</si>
  <si>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</si>
  <si>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</si>
  <si>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</si>
  <si>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</si>
  <si>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</si>
  <si>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</si>
  <si>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</si>
  <si>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</si>
  <si>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</si>
  <si>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</si>
  <si>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</si>
  <si>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</si>
  <si>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</si>
  <si>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</si>
  <si>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</si>
  <si>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</si>
  <si>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</si>
  <si>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</si>
  <si>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</si>
  <si>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</si>
  <si>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</si>
  <si>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</si>
  <si>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</si>
  <si>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</si>
  <si>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</si>
  <si>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</si>
  <si>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</si>
  <si>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</si>
  <si>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</si>
  <si>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</si>
  <si>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</si>
  <si>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</si>
  <si>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</si>
  <si>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</si>
  <si>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</si>
  <si>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</si>
  <si>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</si>
  <si>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</si>
  <si>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</si>
  <si>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</si>
  <si>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</si>
  <si>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</si>
  <si>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</si>
  <si>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</si>
  <si>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</si>
  <si>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</si>
  <si>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</si>
  <si>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</si>
  <si>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</si>
  <si>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</si>
  <si>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</si>
  <si>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</si>
  <si>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</si>
  <si>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</si>
  <si>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</si>
  <si>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</si>
  <si>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</si>
  <si>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</si>
  <si>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</si>
  <si>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</si>
  <si>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</si>
  <si>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</si>
  <si>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</si>
  <si>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</si>
  <si>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</si>
  <si>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</si>
  <si>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</si>
  <si>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</si>
  <si>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</si>
  <si>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</si>
  <si>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</si>
  <si>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</si>
  <si>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</si>
  <si>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</si>
  <si>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</si>
  <si>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</si>
  <si>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</si>
  <si>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</si>
  <si>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</si>
  <si>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</si>
  <si>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</si>
  <si>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</si>
  <si>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</si>
  <si>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</si>
  <si>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</si>
  <si>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</si>
  <si>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</si>
  <si>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</si>
  <si>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</si>
  <si>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</si>
  <si>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</si>
  <si>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</si>
  <si>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</si>
  <si>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</si>
  <si>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</si>
  <si>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</si>
  <si>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</si>
  <si>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</si>
  <si>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</si>
  <si>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</si>
  <si>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</si>
  <si>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</si>
  <si>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</si>
  <si>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</si>
  <si>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</si>
  <si>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</si>
  <si>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</si>
  <si>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</si>
  <si>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</si>
  <si>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</si>
  <si>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</si>
  <si>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</si>
  <si>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</si>
  <si>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</si>
  <si>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</si>
  <si>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</si>
  <si>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</si>
  <si>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</si>
  <si>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</si>
  <si>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</si>
  <si>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</si>
  <si>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</si>
  <si>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</si>
  <si>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</si>
  <si>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</si>
  <si>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</si>
  <si>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</si>
  <si>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</si>
  <si>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</si>
  <si>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</si>
  <si>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</si>
  <si>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</si>
  <si>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</si>
  <si>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</si>
  <si>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</si>
  <si>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</si>
  <si>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</si>
  <si>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</si>
  <si>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</si>
  <si>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</si>
  <si>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</si>
  <si>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</si>
  <si>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</si>
  <si>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</si>
  <si>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</si>
  <si>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</si>
  <si>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</si>
  <si>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</si>
  <si>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</si>
  <si>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</si>
  <si>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</si>
  <si>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</si>
  <si>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</si>
  <si>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</si>
  <si>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</si>
  <si>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</si>
  <si>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</si>
  <si>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</si>
  <si>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</si>
  <si>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</si>
  <si>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</si>
  <si>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</si>
  <si>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</si>
  <si>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</si>
  <si>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</si>
  <si>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</si>
  <si>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</si>
  <si>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</si>
  <si>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</si>
  <si>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</si>
  <si>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</si>
  <si>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</si>
  <si>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</si>
  <si>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</si>
  <si>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</si>
  <si>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</si>
  <si>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</si>
  <si>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</si>
  <si>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</si>
  <si>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</si>
  <si>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</si>
  <si>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</si>
  <si>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</si>
  <si>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</si>
  <si>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</si>
  <si>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</si>
  <si>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</si>
  <si>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</si>
  <si>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</si>
  <si>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</si>
  <si>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</si>
  <si>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</si>
  <si>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</si>
  <si>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</si>
  <si>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</si>
  <si>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</si>
  <si>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</si>
  <si>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</si>
  <si>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</si>
  <si>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</si>
  <si>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</si>
  <si>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</si>
  <si>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</si>
  <si>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</si>
  <si>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</si>
  <si>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</si>
  <si>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</si>
  <si>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</si>
  <si>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</si>
  <si>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</si>
  <si>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</si>
  <si>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</si>
  <si>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</si>
  <si>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</si>
  <si>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</si>
  <si>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</si>
  <si>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</si>
  <si>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</si>
  <si>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</si>
  <si>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</si>
  <si>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</si>
  <si>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</si>
  <si>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</si>
  <si>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</si>
  <si>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</si>
  <si>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</si>
  <si>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</si>
  <si>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</si>
  <si>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</si>
  <si>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</si>
  <si>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</si>
  <si>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</si>
  <si>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</si>
  <si>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</si>
  <si>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</si>
  <si>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</si>
  <si>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</si>
  <si>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</si>
  <si>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</si>
  <si>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</si>
  <si>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</si>
  <si>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</si>
  <si>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</si>
  <si>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</si>
  <si>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</si>
  <si>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</si>
  <si>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</si>
  <si>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</si>
  <si>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</si>
  <si>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</si>
  <si>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</si>
  <si>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</si>
  <si>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</si>
  <si>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</si>
  <si>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</si>
  <si>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</si>
  <si>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</si>
  <si>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</si>
  <si>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</si>
  <si>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</si>
  <si>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</si>
  <si>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</si>
  <si>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</si>
  <si>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</si>
  <si>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</si>
  <si>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</si>
  <si>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</si>
  <si>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</si>
  <si>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</si>
  <si>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</si>
  <si>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</si>
  <si>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</si>
  <si>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</si>
  <si>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</si>
  <si>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</si>
  <si>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</si>
  <si>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</si>
  <si>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</si>
  <si>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</si>
  <si>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</si>
  <si>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</si>
  <si>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</si>
  <si>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</si>
  <si>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</si>
  <si>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</si>
  <si>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</si>
  <si>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</si>
  <si>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</si>
  <si>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</si>
  <si>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</si>
  <si>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</si>
  <si>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</si>
  <si>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</si>
  <si>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</si>
  <si>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</si>
  <si>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</si>
  <si>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</si>
  <si>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</si>
  <si>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</si>
  <si>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</si>
  <si>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</si>
  <si>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</si>
  <si>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</si>
  <si>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</si>
  <si>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</si>
  <si>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</si>
  <si>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</si>
  <si>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</si>
  <si>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</si>
  <si>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</si>
  <si>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</si>
  <si>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</si>
  <si>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</si>
  <si>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</si>
  <si>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</si>
  <si>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</si>
  <si>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</si>
  <si>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</si>
  <si>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</si>
  <si>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</si>
  <si>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</si>
  <si>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</si>
  <si>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</si>
  <si>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</si>
  <si>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</si>
  <si>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</si>
  <si>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</si>
  <si>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</si>
  <si>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</si>
  <si>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</si>
  <si>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</si>
  <si>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</si>
  <si>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</si>
  <si>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</si>
  <si>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</si>
  <si>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</si>
  <si>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</si>
  <si>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</si>
  <si>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</si>
  <si>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</si>
  <si>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</si>
  <si>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</si>
  <si>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</si>
  <si>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</si>
  <si>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</si>
  <si>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</si>
  <si>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</si>
  <si>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</si>
  <si>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</si>
  <si>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</si>
  <si>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</si>
  <si>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</si>
  <si>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</si>
  <si>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</si>
  <si>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</si>
  <si>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</si>
  <si>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</si>
  <si>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</si>
  <si>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</si>
  <si>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</si>
  <si>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</si>
  <si>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</si>
  <si>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</si>
  <si>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</si>
  <si>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</si>
  <si>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</si>
  <si>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</si>
  <si>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</si>
  <si>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</si>
  <si>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</si>
  <si>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</si>
  <si>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</si>
  <si>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</si>
  <si>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</si>
  <si>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</si>
  <si>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</si>
  <si>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</si>
  <si>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</si>
  <si>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</si>
  <si>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</si>
  <si>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</si>
  <si>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</si>
  <si>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</si>
  <si>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</si>
  <si>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</si>
  <si>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</si>
  <si>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</si>
  <si>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</si>
  <si>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</si>
  <si>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</si>
  <si>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</si>
  <si>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</si>
  <si>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</si>
  <si>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</si>
  <si>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</si>
  <si>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</si>
  <si>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</si>
  <si>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</si>
  <si>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</si>
  <si>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</si>
  <si>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</si>
  <si>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</si>
  <si>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</si>
  <si>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</si>
  <si>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</si>
  <si>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</si>
  <si>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</si>
  <si>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</si>
  <si>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</si>
  <si>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</si>
  <si>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</si>
  <si>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</si>
  <si>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</si>
  <si>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</si>
  <si>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</si>
  <si>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</si>
  <si>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</si>
  <si>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</si>
  <si>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</si>
  <si>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</si>
  <si>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</si>
  <si>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</si>
  <si>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</si>
  <si>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</si>
  <si>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</si>
  <si>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</si>
  <si>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</si>
  <si>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</si>
  <si>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</si>
  <si>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</si>
  <si>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</si>
  <si>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</si>
  <si>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</si>
  <si>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</si>
  <si>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</si>
  <si>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</si>
  <si>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</si>
  <si>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</si>
  <si>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</si>
  <si>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</si>
  <si>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</si>
  <si>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</si>
  <si>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</si>
  <si>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</si>
  <si>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</si>
  <si>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</si>
  <si>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</si>
  <si>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</si>
  <si>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</si>
  <si>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</si>
  <si>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</si>
  <si>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</si>
  <si>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</si>
  <si>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</si>
  <si>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</si>
  <si>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</si>
  <si>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</si>
  <si>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</si>
  <si>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</si>
  <si>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</si>
  <si>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</si>
  <si>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</si>
  <si>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</si>
  <si>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</si>
  <si>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</si>
  <si>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</si>
  <si>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</si>
  <si>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</si>
  <si>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</si>
  <si>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</si>
  <si>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</si>
  <si>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</si>
  <si>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</si>
  <si>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</si>
  <si>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</si>
  <si>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</si>
  <si>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</si>
  <si>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</si>
  <si>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</si>
  <si>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</si>
  <si>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</si>
  <si>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</si>
  <si>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</si>
  <si>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</si>
  <si>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</si>
  <si>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</si>
  <si>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</si>
  <si>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</si>
  <si>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</si>
  <si>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</si>
  <si>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</si>
  <si>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</si>
  <si>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</si>
  <si>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</si>
  <si>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</si>
  <si>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</si>
  <si>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</si>
  <si>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</si>
  <si>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</si>
  <si>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</si>
  <si>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</si>
  <si>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</si>
  <si>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</si>
  <si>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</si>
  <si>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</si>
  <si>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</si>
  <si>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</si>
  <si>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</si>
  <si>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</si>
  <si>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</si>
  <si>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</si>
  <si>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</si>
  <si>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</si>
  <si>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</si>
  <si>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</si>
  <si>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</si>
  <si>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</si>
  <si>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</si>
  <si>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</si>
  <si>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</si>
  <si>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</si>
  <si>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</si>
  <si>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</si>
  <si>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</si>
  <si>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</si>
  <si>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</si>
  <si>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</si>
  <si>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</si>
  <si>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</si>
  <si>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</si>
  <si>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</si>
  <si>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</si>
  <si>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</si>
  <si>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</si>
  <si>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</si>
  <si>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</si>
  <si>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</si>
  <si>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</si>
  <si>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</si>
  <si>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</si>
  <si>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</si>
  <si>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</si>
  <si>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</si>
  <si>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</si>
  <si>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</si>
  <si>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</si>
  <si>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</si>
  <si>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</si>
  <si>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</si>
  <si>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</si>
  <si>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</si>
  <si>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</si>
  <si>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</si>
  <si>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</si>
  <si>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</si>
  <si>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</si>
  <si>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</si>
  <si>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</si>
  <si>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</si>
  <si>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</si>
  <si>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</si>
  <si>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</si>
  <si>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</si>
  <si>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</si>
  <si>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</si>
  <si>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</si>
  <si>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</si>
  <si>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</si>
  <si>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</si>
  <si>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</si>
  <si>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</si>
  <si>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</si>
  <si>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</si>
  <si>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</si>
  <si>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</si>
  <si>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</si>
  <si>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</si>
  <si>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</si>
  <si>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</si>
  <si>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</si>
  <si>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</si>
  <si>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</si>
  <si>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</si>
  <si>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</si>
  <si>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</si>
  <si>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</si>
  <si>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</si>
  <si>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</si>
  <si>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</si>
  <si>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</si>
  <si>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</si>
  <si>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</si>
  <si>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</si>
  <si>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</si>
  <si>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</si>
  <si>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</si>
  <si>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</si>
  <si>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</si>
  <si>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</si>
  <si>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</si>
  <si>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</si>
  <si>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</si>
  <si>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</si>
  <si>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</si>
  <si>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</si>
  <si>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</si>
  <si>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</si>
  <si>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</si>
  <si>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</si>
  <si>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</si>
  <si>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</si>
  <si>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</si>
  <si>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</si>
  <si>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</si>
  <si>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</si>
  <si>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</si>
  <si>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</si>
  <si>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</si>
  <si>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</si>
  <si>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</si>
  <si>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</si>
  <si>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</si>
  <si>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</si>
  <si>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</si>
  <si>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</si>
  <si>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</si>
  <si>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</si>
  <si>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</si>
  <si>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</si>
  <si>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</si>
  <si>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</si>
  <si>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</si>
  <si>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</si>
  <si>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</si>
  <si>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</si>
  <si>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</si>
  <si>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</si>
  <si>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</si>
  <si>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</si>
  <si>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</si>
  <si>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</si>
  <si>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</si>
  <si>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</si>
  <si>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</si>
  <si>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</si>
  <si>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</si>
  <si>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</si>
  <si>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</si>
  <si>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</si>
  <si>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</si>
  <si>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</si>
  <si>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</si>
  <si>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</si>
  <si>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</si>
  <si>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</si>
  <si>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</si>
  <si>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</si>
  <si>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</si>
  <si>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</si>
  <si>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</si>
  <si>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</si>
  <si>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</si>
  <si>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</si>
  <si>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</si>
  <si>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</si>
  <si>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</si>
  <si>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</si>
  <si>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</si>
  <si>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</si>
  <si>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</si>
  <si>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</si>
  <si>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</si>
  <si>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</si>
  <si>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</si>
  <si>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</si>
  <si>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</si>
  <si>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</si>
  <si>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</si>
  <si>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</si>
  <si>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</si>
  <si>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</si>
  <si>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</si>
  <si>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</si>
  <si>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</si>
  <si>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</si>
  <si>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</si>
  <si>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</si>
  <si>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</si>
  <si>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</si>
  <si>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</si>
  <si>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</si>
  <si>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</si>
  <si>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</si>
  <si>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</si>
  <si>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</si>
  <si>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</si>
  <si>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</si>
  <si>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</si>
  <si>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</si>
  <si>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</si>
  <si>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</si>
  <si>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</si>
  <si>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</si>
  <si>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</si>
  <si>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</si>
  <si>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</si>
  <si>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</si>
  <si>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</si>
  <si>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</si>
  <si>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</si>
  <si>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</si>
  <si>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</si>
  <si>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</si>
  <si>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</si>
  <si>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</si>
  <si>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</si>
  <si>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</si>
  <si>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</si>
  <si>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</si>
  <si>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</si>
  <si>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</si>
  <si>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</si>
  <si>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</si>
  <si>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</si>
  <si>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</si>
  <si>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</si>
  <si>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</si>
  <si>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</si>
  <si>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</si>
  <si>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</si>
  <si>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</si>
  <si>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</si>
  <si>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</si>
  <si>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</si>
  <si>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</si>
  <si>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</si>
  <si>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</si>
  <si>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</si>
  <si>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</si>
  <si>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</si>
  <si>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</si>
  <si>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</si>
  <si>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</si>
  <si>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</si>
  <si>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</si>
  <si>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</si>
  <si>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</si>
  <si>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</si>
  <si>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</si>
  <si>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</si>
  <si>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</si>
  <si>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</si>
  <si>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</si>
  <si>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</si>
  <si>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</si>
  <si>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</si>
  <si>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</si>
  <si>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</si>
  <si>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</si>
  <si>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</si>
  <si>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</si>
  <si>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</si>
  <si>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</si>
  <si>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</si>
  <si>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</si>
  <si>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</si>
  <si>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</si>
  <si>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</si>
  <si>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</si>
  <si>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</si>
  <si>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</si>
  <si>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</si>
  <si>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</si>
  <si>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</si>
  <si>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</si>
  <si>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</si>
  <si>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</si>
  <si>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</si>
  <si>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</si>
  <si>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</si>
  <si>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</si>
  <si>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</si>
  <si>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</si>
  <si>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</si>
  <si>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</si>
  <si>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</si>
  <si>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</si>
  <si>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</si>
  <si>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</si>
  <si>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</si>
  <si>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</si>
  <si>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</si>
  <si>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</si>
  <si>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</si>
  <si>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</si>
  <si>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</si>
  <si>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</si>
  <si>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</si>
  <si>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</si>
  <si>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</si>
  <si>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</si>
  <si>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</si>
  <si>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</si>
  <si>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</si>
  <si>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</si>
  <si>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</si>
  <si>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</si>
  <si>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</si>
  <si>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</si>
  <si>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</si>
  <si>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</si>
  <si>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</si>
  <si>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</si>
  <si>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</si>
  <si>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</si>
  <si>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</si>
  <si>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</si>
  <si>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</si>
  <si>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</si>
  <si>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</si>
  <si>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</si>
  <si>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</si>
  <si>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</si>
  <si>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</si>
  <si>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</si>
  <si>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</si>
  <si>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</si>
  <si>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</si>
  <si>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</si>
  <si>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</si>
  <si>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</si>
  <si>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</si>
  <si>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</si>
  <si>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</si>
  <si>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</si>
  <si>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</si>
  <si>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</si>
  <si>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</si>
  <si>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</si>
  <si>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</si>
  <si>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</si>
  <si>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</si>
  <si>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</si>
  <si>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</si>
  <si>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</si>
  <si>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</si>
  <si>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</si>
  <si>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</si>
  <si>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</si>
  <si>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</si>
  <si>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</si>
  <si>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</si>
  <si>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</si>
  <si>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</si>
  <si>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</si>
  <si>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</si>
  <si>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</si>
  <si>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</si>
  <si>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</si>
  <si>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</si>
  <si>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</si>
  <si>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</si>
  <si>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</si>
  <si>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</si>
  <si>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</si>
  <si>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</si>
  <si>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</si>
  <si>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</si>
  <si>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</si>
  <si>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</si>
  <si>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</si>
  <si>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</si>
  <si>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</si>
  <si>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</si>
  <si>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</si>
  <si>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</si>
  <si>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</si>
  <si>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</si>
  <si>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</si>
  <si>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</si>
  <si>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</si>
  <si>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</si>
  <si>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</si>
  <si>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</si>
  <si>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</si>
  <si>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</si>
  <si>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</si>
  <si>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</si>
  <si>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</si>
  <si>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</si>
  <si>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</si>
  <si>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</si>
  <si>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</si>
  <si>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</si>
  <si>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</si>
  <si>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</si>
  <si>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</si>
  <si>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</si>
  <si>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</si>
  <si>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</si>
  <si>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</si>
  <si>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</si>
  <si>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</si>
  <si>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</si>
  <si>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</si>
  <si>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</si>
  <si>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</si>
  <si>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</si>
  <si>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</si>
  <si>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</si>
  <si>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</si>
  <si>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</si>
  <si>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</si>
  <si>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</si>
  <si>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</si>
  <si>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</si>
  <si>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</si>
  <si>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</si>
  <si>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</si>
  <si>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</si>
  <si>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</si>
  <si>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</si>
  <si>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</si>
  <si>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</si>
  <si>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</si>
  <si>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</si>
  <si>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</si>
  <si>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</si>
  <si>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</si>
  <si>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</si>
  <si>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</si>
  <si>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</si>
  <si>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</si>
  <si>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</si>
  <si>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</si>
  <si>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</si>
  <si>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</si>
  <si>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</si>
  <si>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</si>
  <si>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</si>
  <si>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</si>
  <si>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</si>
  <si>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</si>
  <si>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</si>
  <si>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</si>
  <si>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</si>
  <si>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</si>
  <si>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</si>
  <si>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</si>
  <si>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</si>
  <si>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</si>
  <si>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</si>
  <si>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</si>
  <si>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</si>
  <si>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</si>
  <si>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</si>
  <si>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</si>
  <si>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</si>
  <si>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</si>
  <si>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</si>
  <si>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</si>
  <si>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</si>
  <si>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</si>
  <si>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</si>
  <si>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</si>
  <si>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</si>
  <si>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</si>
  <si>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</si>
  <si>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</si>
  <si>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</si>
  <si>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</si>
  <si>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</si>
  <si>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</si>
  <si>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</si>
  <si>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</si>
  <si>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</si>
  <si>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</si>
  <si>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</si>
  <si>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</si>
  <si>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</si>
  <si>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</si>
  <si>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</si>
  <si>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</si>
  <si>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</si>
  <si>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</si>
  <si>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</si>
  <si>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</si>
  <si>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</si>
  <si>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</si>
  <si>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</si>
  <si>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</si>
  <si>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</si>
  <si>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</si>
  <si>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</si>
  <si>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</si>
  <si>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</si>
  <si>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</si>
  <si>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</si>
  <si>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</si>
  <si>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</si>
  <si>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</si>
  <si>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</si>
  <si>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</si>
  <si>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</si>
  <si>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</si>
  <si>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</si>
  <si>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</si>
  <si>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</si>
  <si>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</si>
  <si>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</si>
  <si>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</si>
  <si>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</si>
  <si>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</si>
  <si>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</si>
  <si>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</si>
  <si>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</si>
  <si>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</si>
  <si>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</si>
  <si>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</si>
  <si>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</si>
  <si>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</si>
  <si>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</si>
  <si>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</si>
  <si>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</si>
  <si>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</si>
  <si>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</si>
  <si>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</si>
  <si>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</si>
  <si>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</si>
  <si>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</si>
  <si>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</si>
  <si>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</si>
  <si>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</si>
  <si>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</si>
  <si>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</si>
  <si>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</si>
  <si>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</si>
  <si>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</si>
  <si>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</si>
  <si>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</si>
  <si>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</si>
  <si>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</si>
  <si>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</si>
  <si>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</si>
  <si>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</si>
  <si>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</si>
  <si>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</si>
  <si>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</si>
  <si>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</si>
  <si>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</si>
  <si>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</si>
  <si>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</si>
  <si>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</si>
  <si>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</si>
  <si>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</si>
  <si>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</si>
  <si>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</si>
  <si>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</si>
  <si>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</si>
  <si>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</si>
  <si>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</si>
  <si>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</si>
  <si>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</si>
  <si>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</si>
  <si>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</si>
  <si>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</si>
  <si>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</si>
  <si>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</si>
  <si>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</si>
  <si>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</si>
  <si>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</si>
  <si>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</si>
  <si>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</si>
  <si>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</si>
  <si>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</si>
  <si>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</si>
  <si>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</si>
  <si>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</si>
  <si>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</si>
  <si>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</si>
  <si>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</si>
  <si>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</si>
  <si>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</si>
  <si>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</si>
  <si>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</si>
  <si>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</si>
  <si>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</si>
  <si>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</si>
  <si>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</si>
  <si>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</si>
  <si>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</si>
  <si>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</si>
  <si>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</si>
  <si>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</si>
  <si>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</si>
  <si>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</si>
  <si>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</si>
  <si>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</si>
  <si>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</si>
  <si>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</si>
  <si>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</si>
  <si>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</si>
  <si>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</si>
  <si>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</si>
  <si>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</si>
  <si>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</si>
  <si>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</si>
  <si>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</si>
  <si>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</si>
  <si>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</si>
  <si>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</si>
  <si>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</si>
  <si>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</si>
  <si>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</si>
  <si>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</si>
  <si>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</si>
  <si>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</si>
  <si>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</si>
  <si>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</si>
  <si>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</si>
  <si>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</si>
  <si>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</si>
  <si>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</si>
  <si>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</si>
  <si>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</si>
  <si>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</si>
  <si>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</si>
  <si>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</si>
  <si>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</si>
  <si>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</si>
  <si>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</si>
  <si>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</si>
  <si>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</si>
  <si>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</si>
  <si>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</si>
  <si>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</si>
  <si>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</si>
  <si>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</si>
  <si>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</si>
  <si>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</si>
  <si>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</si>
  <si>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</si>
  <si>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</si>
  <si>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</si>
  <si>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</si>
  <si>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</si>
  <si>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</si>
  <si>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</si>
  <si>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</si>
  <si>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</si>
  <si>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</si>
  <si>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</si>
  <si>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</si>
  <si>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</si>
  <si>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</si>
  <si>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</si>
  <si>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</si>
  <si>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</si>
  <si>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</si>
  <si>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</si>
  <si>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</si>
  <si>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</si>
  <si>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</si>
  <si>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</si>
  <si>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</si>
  <si>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</si>
  <si>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</si>
  <si>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</si>
  <si>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</si>
  <si>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</si>
  <si>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</si>
  <si>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</si>
  <si>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</si>
  <si>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</si>
  <si>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</si>
  <si>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</si>
  <si>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</si>
  <si>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</si>
  <si>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</si>
  <si>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</si>
  <si>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</si>
  <si>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</si>
  <si>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</si>
  <si>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</si>
  <si>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</si>
  <si>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</si>
  <si>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</si>
  <si>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</si>
  <si>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</si>
  <si>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</si>
  <si>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</si>
  <si>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</si>
  <si>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</si>
  <si>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</si>
  <si>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</si>
  <si>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</si>
  <si>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</si>
  <si>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</si>
  <si>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</si>
  <si>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</si>
  <si>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</si>
  <si>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</si>
  <si>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</si>
  <si>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</si>
  <si>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</si>
  <si>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</si>
  <si>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</si>
  <si>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</si>
  <si>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</si>
  <si>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</si>
  <si>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</si>
  <si>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</si>
  <si>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</si>
  <si>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</si>
  <si>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</si>
  <si>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</si>
  <si>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</si>
  <si>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</si>
  <si>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</si>
  <si>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</si>
  <si>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</si>
  <si>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</si>
  <si>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</si>
  <si>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</si>
  <si>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</si>
  <si>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</si>
  <si>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</si>
  <si>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</si>
  <si>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</si>
  <si>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</si>
  <si>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</si>
  <si>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</si>
  <si>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</si>
  <si>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</si>
  <si>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</si>
  <si>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</si>
  <si>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</si>
  <si>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</si>
  <si>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</si>
  <si>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</si>
  <si>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</si>
  <si>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</si>
  <si>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</si>
  <si>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</si>
  <si>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</si>
  <si>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</si>
  <si>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</si>
  <si>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</si>
  <si>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</si>
  <si>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</si>
  <si>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</si>
  <si>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</si>
  <si>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</si>
  <si>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</si>
  <si>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</si>
  <si>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</si>
  <si>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</si>
  <si>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</si>
  <si>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</si>
  <si>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</si>
  <si>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</si>
  <si>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</si>
  <si>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</si>
  <si>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</si>
  <si>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</si>
  <si>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</si>
  <si>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</si>
  <si>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</si>
  <si>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</si>
  <si>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</si>
  <si>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</si>
  <si>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</si>
  <si>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</si>
  <si>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</si>
  <si>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</si>
  <si>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</si>
  <si>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</si>
  <si>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</si>
  <si>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</si>
  <si>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</si>
  <si>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</si>
  <si>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</si>
  <si>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</si>
  <si>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</si>
  <si>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</si>
  <si>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</si>
  <si>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</si>
  <si>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</si>
  <si>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</si>
  <si>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</si>
  <si>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</si>
  <si>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</si>
  <si>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</si>
  <si>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</si>
  <si>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</si>
  <si>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</si>
  <si>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</si>
  <si>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</si>
  <si>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</si>
  <si>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</si>
  <si>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</si>
  <si>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</si>
  <si>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</si>
  <si>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</si>
  <si>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</si>
  <si>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</si>
  <si>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</si>
  <si>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</si>
  <si>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</si>
  <si>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</si>
  <si>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</si>
  <si>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</si>
  <si>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</si>
  <si>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</si>
  <si>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</si>
  <si>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</si>
  <si>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</si>
  <si>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</si>
  <si>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</si>
  <si>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</si>
  <si>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</si>
  <si>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</si>
  <si>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</si>
  <si>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</si>
  <si>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</si>
  <si>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</si>
  <si>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</si>
  <si>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</si>
  <si>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</si>
  <si>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</si>
  <si>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</si>
  <si>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</si>
  <si>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</si>
  <si>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</si>
  <si>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</si>
  <si>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</si>
  <si>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</si>
  <si>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</si>
  <si>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</si>
  <si>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</si>
  <si>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</si>
  <si>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</si>
  <si>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</si>
  <si>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</si>
  <si>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</si>
  <si>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</si>
  <si>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</si>
  <si>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</si>
  <si>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</si>
  <si>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</si>
  <si>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</si>
  <si>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</si>
  <si>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</si>
  <si>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</si>
  <si>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</si>
  <si>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</si>
  <si>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</si>
  <si>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</si>
  <si>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</si>
  <si>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</si>
  <si>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</si>
  <si>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</si>
  <si>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</si>
  <si>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</si>
  <si>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</si>
  <si>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</si>
  <si>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</si>
  <si>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</si>
  <si>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</si>
  <si>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</si>
  <si>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</si>
  <si>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</si>
  <si>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</si>
  <si>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</si>
  <si>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</si>
  <si>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</si>
  <si>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</si>
  <si>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</si>
  <si>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</si>
  <si>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</si>
  <si>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</si>
  <si>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</si>
  <si>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</si>
  <si>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</si>
  <si>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</si>
  <si>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</si>
  <si>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</si>
  <si>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</si>
  <si>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</si>
  <si>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</si>
  <si>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</si>
  <si>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</si>
  <si>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</si>
  <si>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</si>
  <si>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</si>
  <si>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</si>
  <si>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</si>
  <si>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</si>
  <si>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</si>
  <si>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</si>
  <si>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</si>
  <si>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</si>
  <si>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</si>
  <si>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</si>
  <si>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</si>
  <si>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</si>
  <si>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</si>
  <si>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</si>
  <si>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</si>
  <si>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</si>
  <si>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</si>
  <si>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</si>
  <si>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</si>
  <si>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</si>
  <si>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</si>
  <si>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</si>
  <si>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</si>
  <si>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</si>
  <si>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</si>
  <si>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</si>
  <si>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</si>
  <si>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</si>
  <si>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</si>
  <si>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</si>
  <si>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</si>
  <si>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</si>
  <si>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</si>
  <si>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</si>
  <si>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</si>
  <si>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</si>
  <si>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</si>
  <si>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</si>
  <si>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</si>
  <si>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</si>
  <si>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</si>
  <si>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</si>
  <si>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</si>
  <si>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</si>
  <si>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</si>
  <si>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</si>
  <si>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</si>
  <si>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</si>
  <si>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</si>
  <si>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</si>
  <si>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</si>
  <si>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</si>
  <si>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</si>
  <si>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</si>
  <si>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</si>
  <si>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</si>
  <si>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</si>
  <si>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</si>
  <si>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</si>
  <si>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</si>
  <si>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</si>
  <si>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</si>
  <si>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</si>
  <si>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</si>
  <si>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</si>
  <si>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</si>
  <si>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</si>
  <si>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</si>
  <si>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</si>
  <si>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</si>
  <si>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</si>
  <si>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</si>
  <si>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</si>
  <si>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</si>
  <si>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</si>
  <si>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</si>
  <si>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</si>
  <si>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</si>
  <si>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</si>
  <si>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</si>
  <si>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</si>
  <si>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</si>
  <si>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</si>
  <si>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</si>
  <si>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</si>
  <si>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</si>
  <si>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</si>
  <si>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</si>
  <si>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</si>
  <si>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</si>
  <si>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</si>
  <si>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</si>
  <si>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</si>
  <si>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</si>
  <si>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</si>
  <si>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</si>
  <si>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</si>
  <si>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</si>
  <si>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</si>
  <si>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</si>
  <si>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</si>
  <si>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</si>
  <si>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</si>
  <si>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</si>
  <si>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</si>
  <si>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</si>
  <si>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</si>
  <si>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</si>
  <si>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</si>
  <si>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</si>
  <si>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</si>
  <si>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</si>
  <si>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</si>
  <si>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</si>
  <si>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</si>
  <si>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</si>
  <si>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</si>
  <si>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</si>
  <si>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</si>
  <si>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</si>
  <si>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</si>
  <si>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</si>
  <si>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</si>
  <si>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</si>
  <si>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</si>
  <si>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</si>
  <si>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</si>
  <si>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</si>
  <si>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</si>
  <si>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</si>
  <si>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</si>
  <si>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</si>
  <si>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</si>
  <si>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</si>
  <si>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</si>
  <si>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</si>
  <si>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</si>
  <si>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</si>
  <si>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</si>
  <si>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</si>
  <si>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</si>
  <si>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</si>
  <si>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</si>
  <si>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</si>
  <si>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</si>
  <si>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</si>
  <si>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</si>
  <si>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</si>
  <si>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</si>
  <si>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</si>
  <si>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</si>
  <si>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</si>
  <si>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</si>
  <si>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</si>
  <si>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</si>
  <si>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</si>
  <si>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</si>
  <si>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</si>
  <si>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</si>
  <si>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</si>
  <si>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</si>
  <si>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</si>
  <si>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</si>
  <si>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</si>
  <si>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</si>
  <si>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</si>
  <si>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</si>
  <si>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</si>
  <si>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</si>
  <si>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</si>
  <si>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</si>
  <si>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</si>
  <si>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</si>
  <si>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</si>
  <si>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</si>
  <si>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</si>
  <si>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</si>
  <si>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</si>
  <si>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</si>
  <si>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</si>
  <si>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</si>
  <si>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</si>
  <si>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</si>
  <si>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</si>
  <si>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</si>
  <si>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</si>
  <si>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</si>
  <si>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</si>
  <si>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</si>
  <si>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</si>
  <si>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</si>
  <si>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</si>
  <si>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</si>
  <si>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</si>
  <si>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</si>
  <si>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</si>
  <si>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</si>
  <si>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</si>
  <si>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</si>
  <si>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</si>
  <si>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</si>
  <si>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</si>
  <si>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</si>
  <si>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</si>
  <si>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</si>
  <si>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</si>
  <si>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</si>
  <si>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</si>
  <si>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</si>
  <si>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</si>
  <si>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</si>
  <si>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</si>
  <si>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</si>
  <si>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</si>
  <si>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</si>
  <si>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</si>
  <si>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</si>
  <si>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</si>
  <si>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</si>
  <si>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</si>
  <si>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</si>
  <si>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</si>
  <si>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</si>
  <si>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</si>
  <si>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</si>
  <si>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</si>
  <si>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</si>
  <si>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</si>
  <si>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</si>
  <si>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</si>
  <si>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</si>
  <si>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</si>
  <si>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</si>
  <si>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</si>
  <si>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</si>
  <si>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</si>
  <si>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</si>
  <si>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</si>
  <si>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</si>
  <si>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</si>
  <si>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</si>
  <si>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</si>
  <si>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</si>
  <si>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</si>
  <si>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</si>
  <si>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</si>
  <si>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</si>
  <si>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</si>
  <si>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</si>
  <si>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</si>
  <si>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</si>
  <si>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</si>
  <si>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</si>
  <si>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</si>
  <si>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</si>
  <si>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</si>
  <si>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</si>
  <si>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</si>
  <si>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</si>
  <si>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</si>
  <si>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</si>
  <si>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</si>
  <si>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</si>
  <si>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</si>
  <si>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</si>
  <si>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</si>
  <si>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</si>
  <si>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</si>
  <si>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</si>
  <si>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</si>
  <si>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</si>
  <si>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</si>
  <si>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</si>
  <si>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</si>
  <si>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</si>
  <si>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</si>
  <si>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</si>
  <si>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</si>
  <si>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</si>
  <si>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</si>
  <si>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</si>
  <si>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</si>
  <si>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</si>
  <si>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</si>
  <si>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</si>
  <si>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</si>
  <si>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</si>
  <si>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</si>
  <si>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</si>
  <si>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</si>
  <si>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</si>
  <si>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</si>
  <si>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</si>
  <si>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</si>
  <si>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</si>
  <si>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</si>
  <si>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</si>
  <si>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</si>
  <si>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</si>
  <si>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</si>
  <si>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</si>
  <si>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</si>
  <si>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</si>
  <si>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</si>
  <si>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</si>
  <si>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</si>
  <si>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</si>
  <si>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</si>
  <si>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</si>
  <si>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</si>
  <si>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</si>
  <si>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</si>
  <si>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</si>
  <si>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</si>
  <si>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</si>
  <si>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</si>
  <si>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</si>
  <si>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</si>
  <si>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</si>
  <si>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</si>
  <si>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</si>
  <si>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</si>
  <si>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</si>
  <si>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</si>
  <si>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</si>
  <si>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</si>
  <si>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</si>
  <si>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</si>
  <si>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</si>
  <si>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</si>
  <si>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</si>
  <si>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</si>
  <si>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</si>
  <si>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</si>
  <si>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</si>
  <si>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</si>
  <si>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</si>
  <si>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</si>
  <si>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</si>
  <si>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</si>
  <si>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</si>
  <si>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</si>
  <si>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</si>
  <si>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</si>
  <si>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</si>
  <si>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</si>
  <si>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</si>
  <si>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</si>
  <si>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</si>
  <si>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</si>
  <si>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</si>
  <si>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</si>
  <si>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</si>
  <si>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</si>
  <si>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</si>
  <si>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</si>
  <si>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</si>
  <si>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</si>
  <si>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</si>
  <si>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</si>
  <si>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</si>
  <si>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</si>
  <si>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</si>
  <si>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</si>
  <si>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</si>
  <si>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</si>
  <si>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</si>
  <si>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</si>
  <si>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</si>
  <si>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</si>
  <si>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</si>
  <si>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</si>
  <si>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</si>
  <si>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</si>
  <si>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</si>
  <si>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</si>
  <si>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</si>
  <si>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</si>
  <si>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</si>
  <si>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</si>
  <si>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</si>
  <si>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</si>
  <si>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</si>
  <si>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</si>
  <si>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</si>
  <si>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</si>
  <si>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</si>
  <si>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</si>
  <si>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</si>
  <si>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</si>
  <si>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</si>
  <si>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</si>
  <si>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</si>
  <si>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</si>
  <si>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</si>
  <si>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</si>
  <si>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</si>
  <si>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</si>
  <si>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</si>
  <si>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</si>
  <si>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</si>
  <si>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</si>
  <si>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</si>
  <si>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</si>
  <si>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</si>
  <si>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</si>
  <si>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</si>
  <si>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</si>
  <si>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</si>
  <si>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</si>
  <si>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</si>
  <si>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</si>
  <si>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</si>
  <si>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</si>
  <si>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</si>
  <si>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</si>
  <si>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</si>
  <si>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</si>
  <si>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</si>
  <si>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</si>
  <si>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</si>
  <si>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</si>
  <si>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</si>
  <si>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</si>
  <si>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</si>
  <si>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</si>
  <si>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</si>
  <si>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</si>
  <si>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</si>
  <si>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</si>
  <si>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</si>
  <si>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</si>
  <si>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</si>
  <si>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</si>
  <si>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</si>
  <si>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</si>
  <si>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</si>
  <si>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</si>
  <si>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</si>
  <si>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</si>
  <si>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</si>
  <si>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</si>
  <si>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</si>
  <si>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</si>
  <si>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</si>
  <si>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</si>
  <si>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</si>
  <si>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</si>
  <si>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</si>
  <si>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</si>
  <si>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</si>
  <si>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</si>
  <si>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</si>
  <si>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</si>
  <si>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</si>
  <si>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</si>
  <si>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</si>
  <si>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</si>
  <si>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</si>
  <si>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</si>
  <si>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</si>
  <si>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</si>
  <si>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</si>
  <si>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</si>
  <si>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</si>
  <si>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</si>
  <si>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</si>
  <si>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</si>
  <si>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</si>
  <si>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</si>
  <si>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</si>
  <si>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</si>
  <si>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</si>
  <si>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</si>
  <si>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</si>
  <si>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</si>
  <si>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</si>
  <si>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</si>
  <si>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</si>
  <si>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</si>
  <si>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</si>
  <si>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</si>
  <si>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</si>
  <si>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</si>
  <si>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</si>
  <si>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</si>
  <si>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</si>
  <si>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</si>
  <si>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</si>
  <si>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</si>
  <si>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</si>
  <si>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</si>
  <si>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</si>
  <si>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</si>
  <si>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</si>
  <si>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</si>
  <si>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</si>
  <si>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</si>
  <si>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</si>
  <si>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</si>
  <si>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</si>
  <si>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</si>
  <si>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</si>
  <si>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</si>
  <si>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</si>
  <si>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</si>
  <si>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</si>
  <si>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</si>
  <si>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</si>
  <si>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</si>
  <si>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</si>
  <si>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</si>
  <si>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</si>
  <si>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</si>
  <si>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</si>
  <si>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</si>
  <si>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</si>
  <si>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</si>
  <si>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</si>
  <si>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</si>
  <si>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</si>
  <si>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</si>
  <si>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</si>
  <si>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</si>
  <si>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</si>
  <si>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</si>
  <si>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</si>
  <si>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</si>
  <si>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</si>
  <si>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</si>
  <si>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</si>
  <si>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</si>
  <si>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</si>
  <si>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</si>
  <si>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</si>
  <si>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</si>
  <si>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</si>
  <si>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</si>
  <si>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</si>
  <si>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</si>
  <si>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</si>
  <si>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</si>
  <si>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</si>
  <si>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</si>
  <si>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</si>
  <si>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</si>
  <si>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</si>
  <si>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</si>
  <si>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</si>
  <si>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</si>
  <si>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</si>
  <si>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</si>
  <si>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</si>
  <si>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</si>
  <si>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</si>
  <si>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</si>
  <si>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</si>
  <si>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</si>
  <si>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</si>
  <si>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</si>
  <si>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</si>
  <si>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</si>
  <si>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</si>
  <si>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</si>
  <si>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</si>
  <si>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</si>
  <si>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</si>
  <si>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</si>
  <si>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</si>
  <si>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</si>
  <si>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</si>
  <si>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</si>
  <si>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</si>
  <si>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</si>
  <si>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</si>
  <si>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</si>
  <si>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</si>
  <si>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</si>
  <si>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</si>
  <si>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</si>
  <si>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</si>
  <si>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</si>
  <si>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</si>
  <si>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</si>
  <si>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</si>
  <si>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</si>
  <si>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</si>
  <si>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</si>
  <si>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</si>
  <si>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</si>
  <si>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</si>
  <si>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</si>
  <si>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</si>
  <si>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</si>
  <si>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</si>
  <si>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</si>
  <si>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</si>
  <si>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</si>
  <si>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</si>
  <si>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</si>
  <si>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</si>
  <si>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</si>
  <si>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</si>
  <si>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</si>
  <si>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</si>
  <si>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</si>
  <si>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</si>
  <si>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</si>
  <si>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</si>
  <si>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</si>
  <si>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</si>
  <si>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</si>
  <si>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</si>
  <si>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</si>
  <si>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</si>
  <si>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</si>
  <si>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</si>
  <si>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</si>
  <si>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</si>
  <si>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</si>
  <si>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</si>
  <si>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</si>
  <si>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</si>
  <si>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</si>
  <si>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</si>
  <si>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</si>
  <si>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</si>
  <si>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</si>
  <si>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</si>
  <si>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</si>
  <si>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</si>
  <si>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</si>
  <si>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</si>
  <si>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</si>
  <si>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</si>
  <si>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</si>
  <si>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</si>
  <si>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</si>
  <si>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</si>
  <si>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</si>
  <si>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</si>
  <si>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</si>
  <si>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</si>
  <si>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</si>
  <si>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</si>
  <si>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</si>
  <si>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</si>
  <si>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</si>
  <si>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</si>
  <si>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</si>
  <si>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</si>
  <si>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</si>
  <si>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</si>
  <si>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</si>
  <si>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</si>
  <si>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</si>
  <si>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</si>
  <si>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</si>
  <si>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</si>
  <si>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</si>
  <si>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</si>
  <si>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</si>
  <si>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</si>
  <si>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</si>
  <si>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</si>
  <si>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</si>
  <si>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</si>
  <si>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</si>
  <si>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</si>
  <si>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</si>
  <si>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</si>
  <si>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</si>
  <si>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</si>
  <si>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</si>
  <si>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</si>
  <si>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</si>
  <si>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</si>
  <si>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</si>
  <si>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</si>
  <si>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</si>
  <si>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</si>
  <si>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</si>
  <si>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</si>
  <si>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</si>
  <si>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</si>
  <si>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</si>
  <si>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</si>
  <si>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</si>
  <si>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</si>
  <si>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</si>
  <si>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</si>
  <si>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</si>
  <si>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</si>
  <si>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</si>
  <si>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</si>
  <si>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</si>
  <si>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</si>
  <si>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</si>
  <si>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</si>
  <si>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</si>
  <si>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</si>
  <si>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</si>
  <si>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</si>
  <si>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</si>
  <si>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</si>
  <si>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</si>
  <si>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</si>
  <si>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</si>
  <si>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</si>
  <si>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</si>
  <si>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</si>
  <si>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</si>
  <si>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</si>
  <si>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</si>
  <si>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</si>
  <si>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</si>
  <si>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</si>
  <si>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</si>
  <si>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</si>
  <si>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</si>
  <si>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</si>
  <si>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</si>
  <si>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</si>
  <si>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</si>
  <si>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</si>
  <si>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</si>
  <si>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</si>
  <si>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</si>
  <si>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</si>
  <si>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</si>
  <si>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</si>
  <si>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</si>
  <si>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</si>
  <si>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</si>
  <si>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</si>
  <si>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</si>
  <si>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</si>
  <si>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</si>
  <si>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</si>
  <si>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</si>
  <si>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</si>
  <si>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</si>
  <si>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</si>
  <si>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</si>
  <si>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</si>
  <si>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</si>
  <si>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</si>
  <si>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</si>
  <si>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</si>
  <si>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</si>
  <si>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</si>
  <si>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</si>
  <si>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</si>
  <si>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</si>
  <si>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</si>
  <si>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</si>
  <si>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</si>
  <si>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</si>
  <si>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</si>
  <si>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</si>
  <si>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</si>
  <si>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</si>
  <si>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</si>
  <si>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</si>
  <si>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</si>
  <si>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</si>
  <si>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</si>
  <si>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</si>
  <si>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</si>
  <si>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</si>
  <si>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</si>
  <si>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</si>
  <si>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</si>
  <si>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</si>
  <si>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</si>
  <si>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</si>
  <si>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</si>
  <si>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</si>
  <si>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</si>
  <si>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</si>
  <si>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</si>
  <si>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</si>
  <si>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</si>
  <si>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</si>
  <si>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</si>
  <si>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</si>
  <si>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</si>
  <si>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</si>
  <si>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</si>
  <si>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</si>
  <si>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</si>
  <si>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</si>
  <si>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</si>
  <si>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</si>
  <si>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</si>
  <si>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</si>
  <si>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</si>
  <si>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</si>
  <si>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</si>
  <si>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</si>
  <si>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</si>
  <si>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</si>
  <si>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</si>
  <si>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</si>
  <si>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</si>
  <si>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</si>
  <si>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</si>
  <si>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</si>
  <si>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</si>
  <si>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</si>
  <si>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</si>
  <si>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</si>
  <si>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</si>
  <si>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</si>
  <si>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</si>
  <si>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</si>
  <si>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</si>
  <si>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</si>
  <si>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</si>
  <si>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</si>
  <si>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</si>
  <si>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</si>
  <si>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</si>
  <si>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</si>
  <si>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</si>
  <si>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</si>
  <si>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</si>
  <si>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</si>
  <si>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</si>
  <si>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</si>
  <si>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</si>
  <si>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</si>
  <si>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</si>
  <si>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</si>
  <si>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</si>
  <si>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</si>
  <si>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</si>
  <si>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</si>
  <si>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</si>
  <si>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</si>
  <si>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</si>
  <si>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</si>
  <si>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</si>
  <si>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</si>
  <si>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</si>
  <si>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</si>
  <si>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</si>
  <si>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</si>
  <si>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</si>
  <si>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</si>
  <si>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</si>
  <si>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</si>
  <si>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</si>
  <si>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</si>
  <si>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</si>
  <si>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</si>
  <si>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</si>
  <si>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</si>
  <si>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</si>
  <si>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</si>
  <si>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</si>
  <si>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</si>
  <si>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</si>
  <si>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</si>
  <si>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</si>
  <si>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</si>
  <si>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</si>
  <si>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</si>
  <si>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</si>
  <si>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</si>
  <si>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</si>
  <si>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</si>
  <si>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</si>
  <si>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</si>
  <si>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</si>
  <si>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</si>
  <si>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</si>
  <si>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</si>
  <si>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</si>
  <si>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</si>
  <si>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</si>
  <si>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</si>
  <si>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</si>
  <si>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</si>
  <si>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</si>
  <si>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</si>
  <si>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</si>
  <si>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</si>
  <si>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</si>
  <si>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</si>
  <si>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</si>
  <si>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</si>
  <si>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</si>
  <si>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</si>
  <si>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</si>
  <si>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</si>
  <si>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</si>
  <si>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</si>
  <si>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</si>
  <si>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</si>
  <si>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</si>
  <si>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</si>
  <si>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</si>
  <si>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</si>
  <si>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</si>
  <si>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</si>
  <si>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</si>
  <si>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</si>
  <si>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</si>
  <si>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</si>
  <si>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</si>
  <si>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</si>
  <si>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</si>
  <si>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</si>
  <si>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</si>
  <si>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</si>
  <si>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</si>
  <si>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</si>
  <si>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</si>
  <si>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</si>
  <si>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</si>
  <si>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</si>
  <si>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</si>
  <si>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</si>
  <si>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</si>
  <si>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</si>
  <si>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</si>
  <si>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</si>
  <si>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</si>
  <si>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</si>
  <si>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</si>
  <si>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</si>
  <si>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</si>
  <si>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</si>
  <si>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</si>
  <si>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</si>
  <si>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</si>
  <si>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</si>
  <si>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</si>
  <si>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</si>
  <si>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</si>
  <si>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</si>
  <si>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</si>
  <si>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</si>
  <si>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</si>
  <si>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</si>
  <si>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</si>
  <si>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</si>
  <si>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</si>
  <si>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</si>
  <si>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</si>
  <si>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</si>
  <si>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</si>
  <si>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</si>
  <si>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</si>
  <si>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</si>
  <si>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</si>
  <si>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</si>
  <si>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</si>
  <si>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</si>
  <si>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</si>
  <si>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</si>
  <si>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</si>
  <si>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</si>
  <si>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</si>
  <si>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</si>
  <si>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</si>
  <si>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</si>
  <si>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</si>
  <si>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</si>
  <si>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</si>
  <si>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</si>
  <si>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</si>
  <si>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</si>
  <si>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</si>
  <si>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</si>
  <si>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</si>
  <si>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</si>
  <si>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</si>
  <si>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</si>
  <si>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</si>
  <si>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</si>
  <si>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</si>
  <si>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</si>
  <si>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</si>
  <si>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</si>
  <si>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</si>
  <si>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</si>
  <si>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</si>
  <si>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</si>
  <si>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</si>
  <si>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</si>
  <si>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</si>
  <si>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</si>
  <si>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</si>
  <si>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</si>
  <si>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</si>
  <si>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</si>
  <si>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</si>
  <si>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</si>
  <si>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</si>
  <si>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</si>
  <si>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</si>
  <si>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</si>
  <si>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</si>
  <si>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</si>
  <si>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</si>
  <si>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</si>
  <si>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</si>
  <si>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</si>
  <si>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</si>
  <si>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</si>
  <si>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</si>
  <si>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</si>
  <si>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</si>
  <si>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</si>
  <si>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</si>
  <si>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</si>
  <si>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</si>
  <si>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</si>
  <si>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</si>
  <si>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</si>
  <si>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</si>
  <si>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</si>
  <si>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</si>
  <si>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</si>
  <si>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</si>
  <si>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</si>
  <si>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</si>
  <si>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</si>
  <si>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</si>
  <si>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</si>
  <si>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</si>
  <si>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</si>
  <si>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</si>
  <si>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</si>
  <si>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</si>
  <si>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</si>
  <si>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</si>
  <si>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</si>
  <si>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</si>
  <si>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</si>
  <si>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</si>
  <si>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</si>
  <si>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</si>
  <si>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</si>
  <si>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</si>
  <si>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</si>
  <si>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</si>
  <si>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</si>
  <si>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</si>
  <si>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</si>
  <si>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</si>
  <si>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</si>
  <si>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</si>
  <si>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</si>
  <si>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</si>
  <si>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</si>
  <si>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</si>
  <si>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</si>
  <si>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</si>
  <si>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</si>
  <si>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</si>
  <si>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</si>
  <si>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</si>
  <si>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</si>
  <si>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</si>
  <si>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</si>
  <si>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</si>
  <si>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</si>
  <si>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</si>
  <si>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</si>
  <si>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</si>
  <si>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</si>
  <si>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</si>
  <si>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</si>
  <si>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</si>
  <si>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</si>
  <si>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</si>
  <si>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</si>
  <si>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</si>
  <si>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</si>
  <si>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</si>
  <si>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</si>
  <si>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</si>
  <si>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</si>
  <si>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</si>
  <si>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</si>
  <si>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</si>
  <si>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</si>
  <si>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</si>
  <si>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</si>
  <si>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</si>
  <si>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</si>
  <si>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</si>
  <si>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</si>
  <si>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</si>
  <si>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</si>
  <si>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</si>
  <si>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</si>
  <si>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</si>
  <si>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</si>
  <si>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</si>
  <si>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</si>
  <si>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</si>
  <si>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</si>
  <si>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</si>
  <si>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</si>
  <si>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</si>
  <si>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</si>
  <si>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</si>
  <si>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</si>
  <si>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</si>
  <si>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</si>
  <si>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</si>
  <si>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</si>
  <si>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</si>
  <si>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</si>
  <si>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</si>
  <si>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</si>
  <si>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</si>
  <si>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</si>
  <si>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</si>
  <si>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</si>
  <si>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</si>
  <si>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</si>
  <si>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</si>
  <si>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</si>
  <si>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</si>
  <si>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</si>
  <si>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</si>
  <si>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</si>
  <si>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</si>
  <si>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</si>
  <si>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</si>
  <si>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</si>
  <si>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</si>
  <si>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</si>
  <si>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</si>
  <si>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</si>
  <si>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</si>
  <si>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</si>
  <si>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</si>
  <si>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</si>
  <si>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</si>
  <si>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</si>
  <si>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</si>
  <si>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</si>
  <si>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</si>
  <si>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</si>
  <si>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</si>
  <si>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</si>
  <si>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</si>
  <si>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</si>
  <si>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</si>
  <si>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</si>
  <si>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</si>
  <si>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</si>
  <si>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</si>
  <si>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</si>
  <si>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</si>
  <si>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</si>
  <si>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</si>
  <si>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</si>
  <si>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</si>
  <si>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</si>
  <si>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</si>
  <si>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</si>
  <si>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</si>
  <si>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</si>
  <si>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</si>
  <si>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</si>
  <si>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</si>
  <si>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</si>
  <si>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</si>
  <si>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</si>
  <si>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</si>
  <si>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</si>
  <si>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</si>
  <si>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</si>
  <si>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</si>
  <si>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</si>
  <si>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</si>
  <si>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</si>
  <si>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</si>
  <si>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</si>
  <si>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</si>
  <si>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</si>
  <si>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</si>
  <si>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</si>
  <si>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</si>
  <si>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</si>
  <si>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</si>
  <si>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</si>
  <si>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</si>
  <si>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</si>
  <si>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</si>
  <si>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</si>
  <si>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</si>
  <si>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</si>
  <si>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</si>
  <si>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</si>
  <si>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</si>
  <si>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</si>
  <si>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</si>
  <si>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</si>
  <si>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</si>
  <si>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</si>
  <si>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</si>
  <si>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</si>
  <si>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</si>
  <si>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</si>
  <si>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</si>
  <si>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</si>
  <si>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</si>
  <si>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</si>
  <si>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</si>
  <si>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</si>
  <si>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</si>
  <si>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</si>
  <si>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</si>
  <si>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</si>
  <si>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</si>
  <si>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</si>
  <si>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</si>
  <si>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</si>
  <si>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</si>
  <si>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</si>
  <si>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</si>
  <si>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</si>
  <si>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</si>
  <si>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</si>
  <si>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</si>
  <si>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</si>
  <si>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</si>
  <si>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</si>
  <si>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</si>
  <si>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</si>
  <si>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</si>
  <si>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</si>
  <si>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</si>
  <si>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</si>
  <si>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</si>
  <si>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</si>
  <si>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</si>
  <si>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</si>
  <si>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</si>
  <si>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</si>
  <si>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</si>
  <si>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</si>
  <si>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</si>
  <si>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</si>
  <si>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</si>
  <si>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</si>
  <si>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</si>
  <si>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</si>
  <si>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</si>
  <si>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</si>
  <si>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</si>
  <si>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</si>
  <si>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</si>
  <si>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</si>
  <si>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</si>
  <si>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</si>
  <si>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</si>
  <si>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</si>
  <si>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</si>
  <si>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</si>
  <si>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</si>
  <si>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</si>
  <si>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</si>
  <si>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</si>
  <si>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</si>
  <si>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</si>
  <si>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</si>
  <si>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</si>
  <si>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</si>
  <si>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</si>
  <si>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</si>
  <si>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</si>
  <si>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</si>
  <si>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</si>
  <si>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</si>
  <si>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</si>
  <si>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</si>
  <si>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</si>
  <si>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</si>
  <si>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</si>
  <si>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</si>
  <si>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</si>
  <si>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</si>
  <si>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</si>
  <si>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</si>
  <si>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</si>
  <si>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</si>
  <si>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</si>
  <si>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</si>
  <si>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</si>
  <si>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</si>
  <si>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</si>
  <si>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</si>
  <si>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</si>
  <si>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</si>
  <si>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</si>
  <si>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</si>
  <si>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</si>
  <si>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</si>
  <si>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</si>
  <si>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</si>
  <si>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</si>
  <si>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</si>
  <si>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</si>
  <si>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</si>
  <si>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</si>
  <si>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</si>
  <si>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</si>
  <si>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</si>
  <si>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</si>
  <si>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</si>
  <si>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</si>
  <si>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</si>
  <si>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</si>
  <si>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</si>
  <si>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</si>
  <si>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</si>
  <si>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</si>
  <si>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</si>
  <si>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</si>
  <si>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</si>
  <si>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</si>
  <si>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</si>
  <si>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</si>
  <si>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</si>
  <si>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</si>
  <si>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</si>
  <si>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</si>
  <si>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</si>
  <si>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</si>
  <si>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</si>
  <si>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</si>
  <si>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</si>
  <si>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</si>
  <si>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</si>
  <si>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</si>
  <si>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</si>
  <si>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</si>
  <si>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</si>
  <si>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</si>
  <si>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</si>
  <si>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</si>
  <si>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</si>
  <si>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</si>
  <si>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</si>
  <si>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</si>
  <si>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</si>
  <si>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</si>
  <si>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</si>
  <si>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</si>
  <si>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</si>
  <si>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</si>
  <si>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</si>
  <si>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</si>
  <si>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</si>
  <si>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</si>
  <si>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</si>
  <si>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</si>
  <si>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</si>
  <si>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</si>
  <si>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</si>
  <si>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</si>
  <si>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</si>
  <si>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</si>
  <si>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</si>
  <si>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</si>
  <si>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</si>
  <si>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</si>
  <si>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</si>
  <si>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</si>
  <si>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</si>
  <si>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</si>
  <si>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</si>
  <si>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</si>
  <si>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</si>
  <si>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</si>
  <si>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</si>
  <si>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</si>
  <si>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</si>
  <si>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</si>
  <si>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</si>
  <si>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</si>
  <si>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</si>
  <si>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</si>
  <si>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</si>
  <si>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</si>
  <si>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</si>
  <si>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</si>
  <si>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</si>
  <si>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</si>
  <si>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</si>
  <si>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</si>
  <si>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</si>
  <si>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</si>
  <si>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</si>
  <si>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</si>
  <si>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</si>
  <si>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</si>
  <si>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</si>
  <si>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</si>
  <si>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</si>
  <si>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</si>
  <si>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</si>
  <si>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</si>
  <si>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</si>
  <si>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</si>
  <si>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</si>
  <si>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</si>
  <si>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</si>
  <si>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</si>
  <si>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</si>
  <si>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</si>
  <si>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</si>
  <si>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</si>
  <si>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</si>
  <si>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</si>
  <si>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</si>
  <si>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</si>
  <si>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</si>
  <si>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</si>
  <si>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</si>
  <si>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</si>
  <si>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</si>
  <si>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</si>
  <si>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</si>
  <si>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</si>
  <si>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</si>
  <si>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</si>
  <si>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</si>
  <si>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</si>
  <si>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</si>
  <si>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</si>
  <si>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</si>
  <si>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</si>
  <si>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</si>
  <si>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</si>
  <si>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</si>
  <si>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</si>
  <si>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</si>
  <si>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</si>
  <si>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</si>
  <si>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</si>
  <si>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</si>
  <si>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</si>
  <si>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</si>
  <si>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</si>
  <si>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</si>
  <si>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</si>
  <si>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</si>
  <si>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</si>
  <si>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</si>
  <si>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</si>
  <si>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</si>
  <si>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</si>
  <si>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</si>
  <si>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</si>
  <si>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</si>
  <si>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</si>
  <si>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</si>
  <si>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</si>
  <si>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</si>
  <si>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</si>
  <si>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</si>
  <si>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</si>
  <si>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</si>
  <si>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</si>
  <si>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</si>
  <si>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</si>
  <si>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</si>
  <si>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</si>
  <si>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</si>
  <si>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</si>
  <si>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</si>
  <si>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</si>
  <si>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</si>
  <si>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</si>
  <si>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</si>
  <si>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</si>
  <si>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</si>
  <si>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</si>
  <si>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</si>
  <si>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</si>
  <si>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</si>
  <si>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</si>
  <si>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</si>
  <si>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</si>
  <si>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</si>
  <si>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</si>
  <si>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</si>
  <si>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</si>
  <si>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</si>
  <si>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</si>
  <si>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</si>
  <si>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</si>
  <si>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</si>
  <si>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</si>
  <si>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</si>
  <si>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</si>
  <si>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</si>
  <si>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</si>
  <si>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</si>
  <si>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</si>
  <si>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</si>
  <si>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</si>
  <si>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</si>
  <si>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</si>
  <si>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</si>
  <si>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</si>
  <si>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</si>
  <si>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</si>
  <si>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</si>
  <si>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</si>
  <si>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</si>
  <si>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</si>
  <si>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</si>
  <si>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</si>
  <si>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</si>
  <si>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</si>
  <si>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</si>
  <si>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</si>
  <si>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</si>
  <si>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</si>
  <si>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</si>
  <si>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</si>
  <si>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</si>
  <si>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</si>
  <si>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</si>
  <si>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</si>
  <si>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</si>
  <si>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</si>
  <si>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</si>
  <si>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</si>
  <si>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</si>
  <si>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</si>
  <si>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</si>
  <si>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</si>
  <si>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</si>
  <si>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</si>
  <si>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</si>
  <si>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</si>
  <si>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</si>
  <si>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</si>
  <si>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</si>
  <si>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</si>
  <si>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</si>
  <si>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</si>
  <si>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</si>
  <si>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</si>
  <si>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</si>
  <si>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</si>
  <si>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</si>
  <si>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</si>
  <si>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</si>
  <si>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</si>
  <si>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</si>
  <si>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</si>
  <si>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</si>
  <si>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</si>
  <si>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</si>
  <si>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</si>
  <si>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</si>
  <si>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</si>
  <si>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</si>
  <si>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</si>
  <si>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</si>
  <si>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</si>
  <si>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</si>
  <si>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</si>
  <si>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</si>
  <si>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</si>
  <si>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</si>
  <si>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</si>
  <si>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</si>
  <si>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</si>
  <si>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</si>
  <si>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</si>
  <si>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</si>
  <si>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</si>
  <si>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</si>
  <si>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</si>
  <si>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</si>
  <si>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</si>
  <si>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</si>
  <si>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</si>
  <si>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</si>
  <si>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</si>
  <si>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</si>
  <si>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</si>
  <si>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</si>
  <si>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</si>
  <si>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</si>
  <si>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</si>
  <si>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</si>
  <si>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</si>
  <si>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</si>
  <si>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</si>
  <si>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</si>
  <si>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</si>
  <si>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</si>
  <si>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</si>
  <si>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</si>
  <si>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</si>
  <si>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</si>
  <si>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</si>
  <si>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</si>
  <si>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</si>
  <si>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</si>
  <si>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</si>
  <si>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</si>
  <si>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</si>
  <si>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</si>
  <si>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</si>
  <si>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</si>
  <si>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</si>
  <si>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</si>
  <si>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</si>
  <si>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</si>
  <si>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</si>
  <si>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</si>
  <si>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</si>
  <si>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</si>
  <si>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</si>
  <si>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</si>
  <si>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</si>
  <si>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</si>
  <si>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</si>
  <si>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</si>
  <si>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</si>
  <si>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</si>
  <si>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</si>
  <si>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</si>
  <si>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</si>
  <si>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</si>
  <si>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</si>
  <si>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</si>
  <si>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</si>
  <si>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</si>
  <si>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</si>
  <si>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</si>
  <si>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</si>
  <si>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</si>
  <si>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</si>
  <si>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</si>
  <si>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</si>
  <si>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</si>
  <si>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</si>
  <si>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</si>
  <si>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</si>
  <si>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</si>
  <si>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</si>
  <si>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</si>
  <si>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</si>
  <si>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</si>
  <si>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</si>
  <si>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</si>
  <si>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</si>
  <si>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</si>
  <si>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</si>
  <si>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</si>
  <si>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</si>
  <si>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</si>
  <si>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</si>
  <si>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</si>
  <si>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</si>
  <si>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</si>
  <si>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</si>
  <si>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</si>
  <si>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</si>
  <si>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</si>
  <si>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</si>
  <si>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</si>
  <si>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</si>
  <si>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</si>
  <si>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</si>
  <si>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</si>
  <si>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</si>
  <si>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</si>
  <si>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</si>
  <si>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</si>
  <si>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</si>
  <si>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</si>
  <si>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</si>
  <si>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</si>
  <si>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</si>
  <si>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</si>
  <si>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</si>
  <si>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</si>
  <si>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</si>
  <si>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</si>
  <si>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</si>
  <si>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</si>
  <si>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</si>
  <si>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</si>
  <si>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</si>
  <si>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</si>
  <si>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</si>
  <si>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</si>
  <si>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</si>
  <si>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</si>
  <si>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</si>
  <si>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</si>
  <si>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</si>
  <si>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</si>
  <si>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</si>
  <si>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</si>
  <si>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</si>
  <si>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</si>
  <si>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</si>
  <si>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</si>
  <si>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</si>
  <si>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</si>
  <si>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</si>
  <si>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</si>
  <si>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</si>
  <si>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</si>
  <si>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</si>
  <si>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</si>
  <si>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</si>
  <si>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</si>
  <si>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</si>
  <si>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</si>
  <si>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</si>
  <si>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</si>
  <si>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</si>
  <si>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</si>
  <si>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</si>
  <si>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</si>
  <si>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</si>
  <si>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</si>
  <si>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</si>
  <si>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</si>
  <si>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</si>
  <si>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</si>
  <si>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</si>
  <si>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</si>
  <si>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</si>
  <si>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</si>
  <si>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</si>
  <si>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</si>
  <si>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</si>
  <si>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</si>
  <si>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</si>
  <si>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</si>
  <si>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</si>
  <si>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</si>
  <si>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</si>
  <si>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</si>
  <si>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</si>
  <si>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</si>
  <si>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</si>
  <si>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</si>
  <si>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</si>
  <si>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</si>
  <si>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</si>
  <si>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</si>
  <si>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</si>
  <si>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</si>
  <si>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</si>
  <si>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</si>
  <si>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</si>
  <si>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</si>
  <si>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</si>
  <si>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</si>
  <si>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</si>
  <si>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</si>
  <si>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</si>
  <si>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</si>
  <si>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</si>
  <si>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</si>
  <si>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</si>
  <si>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</si>
  <si>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</si>
  <si>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</si>
  <si>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</si>
  <si>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</si>
  <si>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</si>
  <si>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</si>
  <si>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</si>
  <si>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</si>
  <si>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</si>
  <si>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</si>
  <si>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</si>
  <si>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</si>
  <si>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</si>
  <si>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</si>
  <si>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</si>
  <si>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</si>
  <si>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</si>
  <si>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</si>
  <si>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</si>
  <si>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</si>
  <si>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</si>
  <si>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</si>
  <si>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</si>
  <si>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</si>
  <si>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</si>
  <si>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</si>
  <si>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</si>
  <si>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</si>
  <si>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</si>
  <si>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</si>
  <si>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</si>
  <si>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</si>
  <si>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</si>
  <si>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</si>
  <si>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</si>
  <si>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</si>
  <si>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</si>
  <si>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</si>
  <si>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</si>
  <si>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</si>
  <si>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</si>
  <si>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</si>
  <si>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</si>
  <si>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</si>
  <si>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</si>
  <si>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</si>
  <si>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</si>
  <si>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</si>
  <si>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</si>
  <si>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</si>
  <si>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</si>
  <si>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</si>
  <si>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</si>
  <si>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</si>
  <si>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</si>
  <si>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</si>
  <si>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</si>
  <si>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</si>
  <si>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</si>
  <si>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</si>
  <si>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</si>
  <si>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</si>
  <si>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</si>
  <si>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</si>
  <si>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</si>
  <si>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</si>
  <si>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</si>
  <si>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</si>
  <si>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</si>
  <si>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</si>
  <si>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</si>
  <si>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</si>
  <si>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</si>
  <si>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</si>
  <si>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</si>
  <si>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</si>
  <si>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</si>
  <si>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</si>
  <si>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</si>
  <si>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</si>
  <si>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</si>
  <si>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</si>
  <si>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</si>
  <si>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</si>
  <si>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</si>
  <si>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</si>
  <si>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</si>
  <si>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</si>
  <si>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</si>
  <si>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</si>
  <si>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</si>
  <si>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</si>
  <si>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</si>
  <si>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</si>
  <si>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</si>
  <si>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</si>
  <si>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</si>
  <si>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</si>
  <si>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</si>
  <si>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</si>
  <si>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</si>
  <si>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</si>
  <si>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</si>
  <si>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</si>
  <si>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</si>
  <si>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</si>
  <si>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</si>
  <si>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</si>
  <si>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</si>
  <si>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</si>
  <si>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</si>
  <si>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</si>
  <si>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</si>
  <si>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</si>
  <si>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</si>
  <si>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</si>
  <si>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</si>
  <si>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</si>
  <si>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</si>
  <si>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</si>
  <si>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</si>
  <si>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</si>
  <si>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</si>
  <si>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</si>
  <si>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</si>
  <si>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</si>
  <si>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</si>
  <si>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</si>
  <si>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</si>
  <si>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</si>
  <si>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</si>
  <si>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</si>
  <si>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</si>
  <si>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</si>
  <si>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</si>
  <si>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</si>
  <si>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</si>
  <si>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</si>
  <si>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</si>
  <si>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</si>
  <si>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</si>
  <si>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</si>
  <si>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</si>
  <si>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</si>
  <si>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</si>
  <si>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</si>
  <si>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</si>
  <si>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</si>
  <si>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</si>
  <si>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</si>
  <si>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</si>
  <si>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</si>
  <si>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</si>
  <si>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</si>
  <si>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</si>
  <si>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</si>
  <si>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</si>
  <si>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</si>
  <si>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</si>
  <si>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</si>
  <si>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</si>
  <si>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</si>
  <si>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</si>
  <si>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</si>
  <si>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</si>
  <si>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</si>
  <si>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</si>
  <si>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</si>
  <si>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</si>
  <si>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</si>
  <si>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</si>
  <si>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</si>
  <si>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</si>
  <si>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</si>
  <si>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</si>
  <si>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</si>
  <si>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</si>
  <si>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</si>
  <si>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</si>
  <si>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</si>
  <si>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</si>
  <si>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</si>
  <si>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</si>
  <si>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</si>
  <si>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</si>
  <si>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</si>
  <si>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</si>
  <si>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</si>
  <si>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</si>
  <si>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</si>
  <si>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</si>
  <si>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</si>
  <si>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</si>
  <si>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</si>
  <si>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</si>
  <si>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</si>
  <si>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</si>
  <si>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</si>
  <si>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</si>
  <si>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</si>
  <si>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</si>
  <si>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</si>
  <si>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</si>
  <si>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</si>
  <si>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</si>
  <si>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</si>
  <si>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</si>
  <si>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</si>
  <si>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</si>
  <si>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</si>
  <si>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</si>
  <si>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</si>
  <si>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</si>
  <si>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</si>
  <si>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</si>
  <si>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</si>
  <si>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</si>
  <si>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</si>
  <si>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</si>
  <si>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</si>
  <si>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</si>
  <si>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</si>
  <si>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</si>
  <si>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</si>
  <si>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</si>
  <si>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</si>
  <si>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</si>
  <si>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</si>
  <si>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</si>
  <si>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</si>
  <si>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</si>
  <si>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</si>
  <si>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</si>
  <si>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</si>
  <si>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</si>
  <si>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</si>
  <si>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</si>
  <si>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</si>
  <si>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</si>
  <si>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</si>
  <si>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</si>
  <si>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</si>
  <si>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</si>
  <si>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</si>
  <si>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</si>
  <si>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</si>
  <si>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</si>
  <si>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</si>
  <si>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</si>
  <si>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</si>
  <si>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</si>
  <si>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</si>
  <si>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</si>
  <si>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</si>
  <si>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</si>
  <si>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</si>
  <si>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</si>
  <si>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</si>
  <si>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</si>
  <si>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</si>
  <si>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</si>
  <si>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</si>
  <si>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</si>
  <si>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</si>
  <si>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</si>
  <si>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</si>
  <si>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</si>
  <si>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</si>
  <si>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</si>
  <si>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</si>
  <si>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</si>
  <si>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</si>
  <si>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</si>
  <si>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</si>
  <si>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</si>
  <si>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</si>
  <si>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</si>
  <si>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</si>
  <si>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</si>
  <si>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</si>
  <si>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</si>
  <si>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</si>
  <si>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</si>
  <si>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</si>
  <si>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</si>
  <si>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</si>
  <si>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</si>
  <si>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</si>
  <si>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</si>
  <si>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</si>
  <si>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</si>
  <si>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</si>
  <si>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</si>
  <si>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</si>
  <si>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</si>
  <si>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</si>
  <si>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</si>
  <si>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</si>
  <si>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</si>
  <si>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</si>
  <si>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</si>
  <si>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</si>
  <si>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</si>
  <si>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</si>
  <si>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</si>
  <si>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</si>
  <si>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</si>
  <si>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</si>
  <si>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</si>
  <si>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</si>
  <si>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</si>
  <si>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</si>
  <si>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</si>
  <si>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</si>
  <si>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</si>
  <si>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</si>
  <si>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</si>
  <si>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</si>
  <si>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</si>
  <si>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</si>
  <si>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</si>
  <si>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</si>
  <si>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</si>
  <si>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</si>
  <si>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</si>
  <si>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</si>
  <si>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</si>
  <si>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</si>
  <si>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</si>
  <si>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</si>
  <si>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</si>
  <si>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</si>
  <si>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</si>
  <si>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</si>
  <si>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</si>
  <si>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</si>
  <si>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</si>
  <si>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</si>
  <si>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</si>
  <si>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</si>
  <si>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</si>
  <si>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</si>
  <si>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</si>
  <si>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</si>
  <si>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</si>
  <si>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</si>
  <si>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</si>
  <si>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</si>
  <si>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</si>
  <si>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</si>
  <si>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</si>
  <si>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</si>
  <si>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</si>
  <si>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</si>
  <si>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</si>
  <si>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</si>
  <si>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</si>
  <si>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</si>
  <si>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</si>
  <si>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</si>
  <si>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</si>
  <si>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</si>
  <si>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</si>
  <si>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</si>
  <si>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</si>
  <si>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</si>
  <si>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</si>
  <si>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</si>
  <si>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</si>
  <si>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</si>
  <si>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</si>
  <si>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</si>
  <si>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</si>
  <si>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</si>
  <si>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</si>
  <si>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</si>
  <si>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</si>
  <si>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</si>
  <si>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</si>
  <si>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</si>
  <si>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</si>
  <si>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</si>
  <si>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</si>
  <si>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</si>
  <si>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</si>
  <si>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</si>
  <si>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</si>
  <si>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</si>
  <si>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</si>
  <si>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</si>
  <si>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</si>
  <si>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</si>
  <si>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</si>
  <si>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</si>
  <si>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</si>
  <si>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</si>
  <si>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</si>
  <si>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</si>
  <si>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</si>
  <si>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</si>
  <si>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</si>
  <si>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</si>
  <si>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</si>
  <si>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</si>
  <si>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</si>
  <si>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</si>
  <si>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</si>
  <si>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</si>
  <si>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</si>
  <si>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</si>
  <si>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</si>
  <si>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</si>
  <si>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</si>
  <si>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</si>
  <si>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</si>
  <si>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</si>
  <si>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</si>
  <si>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</si>
  <si>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</si>
  <si>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</si>
  <si>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</si>
  <si>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</si>
  <si>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</si>
  <si>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</si>
  <si>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</si>
  <si>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</si>
  <si>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</si>
  <si>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</si>
  <si>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</si>
  <si>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</si>
  <si>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</si>
  <si>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</si>
  <si>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</si>
  <si>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</si>
  <si>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</si>
  <si>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</si>
  <si>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</si>
  <si>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</si>
  <si>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</si>
  <si>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</si>
  <si>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</si>
  <si>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</si>
  <si>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</si>
  <si>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</si>
  <si>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</si>
  <si>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</si>
  <si>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</si>
  <si>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</si>
  <si>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</si>
  <si>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</si>
  <si>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</si>
  <si>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</si>
  <si>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</si>
  <si>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</si>
  <si>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</si>
  <si>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</si>
  <si>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</si>
  <si>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</si>
  <si>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</si>
  <si>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</si>
  <si>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</si>
  <si>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</si>
  <si>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</si>
  <si>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</si>
  <si>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</si>
  <si>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</si>
  <si>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</si>
  <si>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</si>
  <si>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</si>
  <si>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</si>
  <si>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</si>
  <si>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</si>
  <si>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</si>
  <si>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</si>
  <si>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</si>
  <si>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</si>
  <si>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</si>
  <si>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</si>
  <si>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</si>
  <si>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</si>
  <si>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</si>
  <si>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</si>
  <si>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</si>
  <si>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</si>
  <si>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</si>
  <si>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</si>
  <si>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</si>
  <si>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</si>
  <si>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</si>
  <si>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</si>
  <si>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</si>
  <si>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</si>
  <si>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</si>
  <si>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</si>
  <si>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</si>
  <si>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</si>
  <si>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</si>
  <si>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</si>
  <si>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</si>
  <si>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</si>
  <si>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</si>
  <si>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</si>
  <si>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</si>
  <si>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</si>
  <si>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</si>
  <si>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</si>
  <si>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</si>
  <si>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</si>
  <si>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</si>
  <si>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</si>
  <si>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</si>
  <si>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</si>
  <si>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</si>
  <si>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</si>
  <si>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</si>
  <si>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</si>
  <si>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</si>
  <si>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</si>
  <si>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</si>
  <si>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</si>
  <si>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</si>
  <si>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</si>
  <si>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</si>
  <si>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</si>
  <si>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</si>
  <si>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</si>
  <si>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</si>
  <si>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</si>
  <si>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</si>
  <si>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</si>
  <si>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</si>
  <si>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</si>
  <si>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</si>
  <si>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</si>
  <si>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</si>
  <si>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</si>
  <si>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</si>
  <si>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</si>
  <si>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</si>
  <si>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</si>
  <si>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</si>
  <si>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</si>
  <si>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</si>
  <si>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</si>
  <si>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</si>
  <si>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</si>
  <si>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</si>
  <si>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</si>
  <si>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</si>
  <si>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</si>
  <si>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</si>
  <si>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</si>
  <si>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</si>
  <si>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</si>
  <si>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</si>
  <si>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</si>
  <si>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</si>
  <si>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</si>
  <si>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</si>
  <si>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</si>
  <si>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</si>
  <si>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</si>
  <si>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</si>
  <si>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</si>
  <si>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</si>
  <si>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</si>
  <si>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</si>
  <si>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</si>
  <si>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</si>
  <si>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</si>
  <si>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</si>
  <si>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</si>
  <si>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</si>
  <si>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</si>
  <si>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</si>
  <si>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</si>
  <si>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</si>
  <si>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</si>
  <si>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</si>
  <si>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</si>
  <si>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</si>
  <si>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</si>
  <si>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</si>
  <si>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</si>
  <si>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</si>
  <si>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</si>
  <si>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</si>
  <si>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</si>
  <si>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</si>
  <si>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</si>
  <si>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</si>
  <si>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</si>
  <si>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</si>
  <si>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</si>
  <si>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</si>
  <si>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</si>
  <si>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</si>
  <si>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</si>
  <si>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</si>
  <si>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</si>
  <si>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</si>
  <si>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</si>
  <si>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</si>
  <si>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</si>
  <si>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</si>
  <si>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</si>
  <si>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</si>
  <si>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</si>
  <si>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</si>
  <si>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</si>
  <si>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</si>
  <si>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</si>
  <si>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</si>
  <si>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</si>
  <si>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</si>
  <si>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</si>
  <si>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</si>
  <si>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</si>
  <si>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</si>
  <si>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</si>
  <si>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</si>
  <si>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</si>
  <si>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</si>
  <si>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</si>
  <si>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</si>
  <si>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</si>
  <si>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</si>
  <si>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</si>
  <si>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</si>
  <si>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</si>
  <si>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</si>
  <si>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</si>
  <si>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</si>
  <si>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</si>
  <si>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</si>
  <si>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</si>
  <si>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</si>
  <si>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</si>
  <si>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</si>
  <si>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</si>
  <si>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</si>
  <si>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</si>
  <si>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</si>
  <si>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</si>
  <si>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</si>
  <si>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</si>
  <si>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</si>
  <si>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</si>
  <si>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</si>
  <si>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</si>
  <si>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</si>
  <si>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</si>
  <si>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</si>
  <si>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</si>
  <si>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</si>
  <si>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</si>
  <si>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</si>
  <si>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</si>
  <si>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</si>
  <si>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</si>
  <si>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</si>
  <si>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</si>
  <si>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</si>
  <si>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</si>
  <si>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</si>
  <si>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</si>
  <si>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</si>
  <si>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</si>
  <si>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</si>
  <si>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</si>
  <si>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</si>
  <si>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</si>
  <si>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</si>
  <si>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</si>
  <si>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</si>
  <si>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</si>
  <si>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</si>
  <si>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</si>
  <si>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</si>
  <si>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</si>
  <si>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</si>
  <si>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</si>
  <si>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</si>
  <si>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</si>
  <si>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</si>
  <si>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</si>
  <si>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</si>
  <si>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</si>
  <si>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</si>
  <si>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</si>
  <si>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</si>
  <si>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</si>
  <si>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</si>
  <si>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</si>
  <si>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</si>
  <si>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</si>
  <si>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</si>
  <si>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</si>
  <si>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</si>
  <si>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</si>
  <si>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</si>
  <si>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</si>
  <si>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</si>
  <si>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</si>
  <si>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</si>
  <si>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</si>
  <si>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</si>
  <si>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</si>
  <si>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</si>
  <si>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</si>
  <si>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</si>
  <si>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</si>
  <si>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</si>
  <si>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</si>
  <si>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</si>
  <si>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</si>
  <si>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</si>
  <si>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</si>
  <si>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</si>
  <si>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</si>
  <si>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</si>
  <si>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</si>
  <si>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</si>
  <si>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</si>
  <si>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</si>
  <si>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</si>
  <si>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</si>
  <si>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</si>
  <si>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</si>
  <si>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</si>
  <si>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</si>
  <si>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</si>
  <si>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</si>
  <si>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</si>
  <si>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</si>
  <si>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</si>
  <si>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</si>
  <si>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</si>
  <si>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</si>
  <si>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</si>
  <si>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</si>
  <si>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</si>
  <si>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</si>
  <si>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</si>
  <si>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</si>
  <si>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</si>
  <si>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</si>
  <si>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</si>
  <si>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</si>
  <si>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</si>
  <si>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</si>
  <si>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</si>
  <si>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</si>
  <si>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</si>
  <si>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</si>
  <si>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</si>
  <si>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</si>
  <si>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</si>
  <si>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</si>
  <si>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</si>
  <si>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</si>
  <si>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</si>
  <si>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</si>
  <si>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</si>
  <si>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</si>
  <si>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</si>
  <si>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</si>
  <si>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</si>
  <si>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</si>
  <si>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</si>
  <si>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</si>
  <si>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</si>
  <si>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</si>
  <si>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</si>
  <si>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</si>
  <si>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</si>
  <si>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</si>
  <si>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</si>
  <si>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</si>
  <si>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</si>
  <si>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</si>
  <si>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</si>
  <si>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</si>
  <si>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</si>
  <si>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</si>
  <si>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</si>
  <si>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</si>
  <si>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</si>
  <si>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</si>
  <si>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</si>
  <si>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</si>
  <si>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</si>
  <si>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</si>
  <si>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</si>
  <si>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</si>
  <si>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</si>
  <si>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</si>
  <si>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</si>
  <si>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</si>
  <si>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</si>
  <si>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</si>
  <si>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</si>
  <si>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</si>
  <si>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</si>
  <si>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</si>
  <si>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</si>
  <si>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</si>
  <si>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</si>
  <si>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</si>
  <si>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</si>
  <si>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</si>
  <si>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</si>
  <si>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</si>
  <si>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</si>
  <si>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</si>
  <si>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</si>
  <si>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</si>
  <si>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</si>
  <si>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</si>
  <si>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</si>
  <si>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</si>
  <si>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</si>
  <si>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</si>
  <si>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</si>
  <si>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</si>
  <si>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</si>
  <si>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</si>
  <si>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</si>
  <si>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</si>
  <si>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</si>
  <si>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</si>
  <si>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</si>
  <si>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</si>
  <si>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</si>
  <si>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</si>
  <si>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</si>
  <si>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</si>
  <si>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</si>
  <si>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</si>
  <si>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</si>
  <si>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</si>
  <si>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</si>
  <si>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</si>
  <si>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</si>
  <si>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</si>
  <si>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</si>
  <si>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</si>
  <si>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</si>
  <si>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</si>
  <si>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</si>
  <si>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</si>
  <si>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</si>
  <si>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</si>
  <si>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</si>
  <si>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</si>
  <si>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</si>
  <si>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</si>
  <si>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</si>
  <si>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</si>
  <si>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</si>
  <si>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</si>
  <si>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</si>
  <si>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</si>
  <si>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</si>
  <si>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</si>
  <si>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</si>
  <si>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</si>
  <si>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</si>
  <si>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</si>
  <si>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</si>
  <si>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</si>
  <si>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</si>
  <si>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</si>
  <si>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</si>
  <si>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</si>
  <si>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</si>
  <si>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</si>
  <si>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</si>
  <si>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</si>
  <si>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</si>
  <si>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</si>
  <si>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</si>
  <si>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</si>
  <si>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</si>
  <si>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</si>
  <si>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</si>
  <si>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</si>
  <si>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</si>
  <si>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</si>
  <si>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</si>
  <si>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</si>
  <si>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</si>
  <si>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</si>
  <si>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</si>
  <si>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</si>
  <si>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</si>
  <si>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</si>
  <si>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</si>
  <si>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</si>
  <si>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</si>
  <si>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</si>
  <si>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</si>
  <si>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</si>
  <si>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</si>
  <si>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</si>
  <si>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</si>
  <si>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</si>
  <si>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</si>
  <si>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</si>
  <si>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</si>
  <si>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</si>
  <si>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</si>
  <si>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</si>
  <si>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</si>
  <si>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</si>
  <si>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</si>
  <si>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</si>
  <si>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</si>
  <si>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</si>
  <si>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</si>
  <si>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</si>
  <si>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</si>
  <si>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</si>
  <si>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</si>
  <si>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</si>
  <si>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</si>
  <si>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</si>
  <si>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</si>
  <si>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</si>
  <si>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</si>
  <si>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</si>
  <si>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</si>
  <si>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</si>
  <si>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</si>
  <si>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</si>
  <si>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</si>
  <si>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</si>
  <si>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</si>
  <si>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</si>
  <si>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</si>
  <si>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</si>
  <si>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</si>
  <si>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</si>
  <si>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</si>
  <si>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</si>
  <si>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</si>
  <si>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</si>
  <si>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</si>
  <si>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</si>
  <si>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</si>
  <si>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</si>
  <si>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</si>
  <si>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</si>
  <si>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</si>
  <si>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</si>
  <si>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</si>
  <si>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</si>
  <si>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</si>
  <si>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</si>
  <si>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</si>
  <si>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</si>
  <si>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</si>
  <si>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</si>
  <si>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</si>
  <si>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</si>
  <si>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</si>
  <si>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</si>
  <si>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</si>
  <si>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</si>
  <si>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</si>
  <si>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</si>
  <si>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</si>
  <si>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</si>
  <si>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</si>
  <si>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</si>
  <si>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</si>
  <si>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</si>
  <si>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</si>
  <si>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</si>
  <si>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</si>
  <si>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</si>
  <si>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</si>
  <si>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</si>
  <si>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</si>
  <si>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</si>
  <si>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</si>
  <si>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</si>
  <si>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</si>
  <si>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</si>
  <si>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</si>
  <si>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</si>
  <si>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</si>
  <si>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</si>
  <si>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</si>
  <si>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</si>
  <si>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</si>
  <si>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</si>
  <si>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</si>
  <si>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</si>
  <si>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</si>
  <si>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</si>
  <si>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</si>
  <si>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</si>
  <si>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</si>
  <si>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</si>
  <si>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</si>
  <si>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</si>
  <si>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</si>
  <si>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</si>
  <si>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</si>
  <si>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</si>
  <si>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</si>
  <si>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</si>
  <si>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</si>
  <si>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</si>
  <si>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</si>
  <si>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</si>
  <si>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</si>
  <si>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</si>
  <si>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</si>
  <si>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</si>
  <si>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</si>
  <si>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</si>
  <si>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</si>
  <si>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</si>
  <si>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</si>
  <si>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</si>
  <si>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</si>
  <si>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</si>
  <si>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</si>
  <si>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</si>
  <si>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</si>
  <si>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</si>
  <si>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</si>
  <si>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</si>
  <si>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</si>
  <si>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</si>
  <si>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</si>
  <si>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</si>
  <si>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</si>
  <si>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</si>
  <si>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</si>
  <si>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</si>
  <si>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</si>
  <si>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</si>
  <si>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</si>
  <si>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</si>
  <si>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</si>
  <si>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</si>
  <si>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</si>
  <si>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</si>
  <si>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</si>
  <si>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</si>
  <si>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</si>
  <si>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</si>
  <si>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</si>
  <si>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</si>
  <si>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</si>
  <si>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</si>
  <si>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</si>
  <si>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</si>
  <si>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</si>
  <si>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</si>
  <si>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</si>
  <si>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</si>
  <si>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</si>
  <si>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</si>
  <si>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</si>
  <si>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</si>
  <si>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</si>
  <si>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</si>
  <si>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</si>
  <si>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</si>
  <si>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</si>
  <si>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</si>
  <si>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</si>
  <si>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</si>
  <si>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</si>
  <si>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</si>
  <si>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</si>
  <si>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</si>
  <si>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</si>
  <si>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</si>
  <si>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</si>
  <si>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</si>
  <si>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</si>
  <si>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</si>
  <si>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</si>
  <si>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</si>
  <si>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</si>
  <si>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</si>
  <si>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</si>
  <si>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</si>
  <si>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</si>
  <si>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</si>
  <si>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</si>
  <si>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</si>
  <si>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</si>
  <si>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</si>
  <si>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</si>
  <si>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</si>
  <si>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</si>
  <si>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</si>
  <si>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</si>
  <si>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</si>
  <si>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</si>
  <si>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</si>
  <si>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</si>
  <si>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</si>
  <si>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</si>
  <si>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</si>
  <si>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</si>
  <si>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</si>
  <si>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</si>
  <si>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</si>
  <si>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</si>
  <si>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</si>
  <si>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</si>
  <si>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</si>
  <si>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</si>
  <si>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</si>
  <si>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</si>
  <si>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</si>
  <si>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</si>
  <si>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</si>
  <si>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</si>
  <si>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</si>
  <si>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</si>
  <si>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</si>
  <si>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</si>
  <si>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</si>
  <si>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</si>
  <si>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</si>
  <si>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</si>
  <si>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</si>
  <si>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</si>
  <si>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</si>
  <si>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</si>
  <si>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</si>
  <si>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</si>
  <si>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</si>
  <si>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</si>
  <si>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</si>
  <si>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</si>
  <si>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</si>
  <si>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</si>
  <si>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</si>
  <si>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</si>
  <si>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</si>
  <si>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</si>
  <si>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</si>
  <si>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</si>
  <si>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</si>
  <si>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</si>
  <si>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</si>
  <si>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</si>
  <si>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</si>
  <si>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</si>
  <si>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</si>
  <si>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</si>
  <si>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</si>
  <si>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</si>
  <si>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</si>
  <si>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</si>
  <si>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</si>
  <si>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</si>
  <si>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</si>
  <si>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</si>
  <si>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</si>
  <si>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</si>
  <si>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</si>
  <si>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</si>
  <si>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</si>
  <si>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</si>
  <si>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</si>
  <si>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</si>
  <si>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</si>
  <si>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</si>
  <si>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</si>
  <si>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</si>
  <si>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</si>
  <si>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</si>
  <si>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</si>
  <si>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</si>
  <si>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</si>
  <si>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</si>
  <si>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</si>
  <si>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</si>
  <si>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</si>
  <si>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</si>
  <si>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</si>
  <si>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</si>
  <si>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</si>
  <si>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</si>
  <si>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</si>
  <si>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</si>
  <si>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</si>
  <si>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</si>
  <si>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</si>
  <si>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</si>
  <si>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</si>
  <si>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</si>
  <si>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</si>
  <si>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</si>
  <si>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</si>
  <si>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</si>
  <si>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</si>
  <si>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</si>
  <si>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</si>
  <si>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</si>
  <si>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</si>
  <si>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</si>
  <si>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</si>
  <si>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</si>
  <si>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</si>
  <si>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</si>
  <si>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</si>
  <si>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</si>
  <si>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</si>
  <si>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</si>
  <si>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</si>
  <si>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</si>
  <si>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</si>
  <si>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</si>
  <si>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</si>
  <si>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</si>
  <si>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</si>
  <si>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</si>
  <si>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</si>
  <si>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</si>
  <si>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</si>
  <si>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</si>
  <si>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</si>
  <si>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</si>
  <si>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</si>
  <si>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</si>
  <si>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</si>
  <si>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</si>
  <si>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</si>
  <si>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</si>
  <si>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</si>
  <si>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</si>
  <si>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</si>
  <si>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</si>
  <si>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</si>
  <si>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</si>
  <si>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</si>
  <si>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</si>
  <si>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</si>
  <si>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</si>
  <si>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</si>
  <si>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</si>
  <si>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</si>
  <si>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</si>
  <si>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</si>
  <si>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</si>
  <si>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</si>
  <si>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</si>
  <si>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</si>
  <si>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</si>
  <si>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</si>
  <si>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</si>
  <si>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</si>
  <si>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</si>
  <si>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</si>
  <si>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</si>
  <si>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</si>
  <si>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</si>
  <si>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</si>
  <si>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</si>
  <si>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</si>
  <si>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</si>
  <si>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</si>
  <si>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</si>
  <si>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</si>
  <si>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</si>
  <si>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</si>
  <si>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</si>
  <si>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</si>
  <si>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</si>
  <si>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</si>
  <si>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</si>
  <si>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</si>
  <si>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</si>
  <si>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</si>
  <si>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</si>
  <si>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</si>
  <si>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</si>
  <si>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</si>
  <si>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</si>
  <si>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</si>
  <si>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</si>
  <si>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</si>
  <si>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</si>
  <si>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</si>
  <si>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</si>
  <si>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</si>
  <si>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</si>
  <si>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</si>
  <si>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</si>
  <si>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</si>
  <si>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</si>
  <si>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</si>
  <si>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</si>
  <si>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</si>
  <si>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</si>
  <si>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</si>
  <si>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</si>
  <si>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</si>
  <si>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</si>
  <si>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</si>
  <si>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</si>
  <si>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</si>
  <si>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</si>
  <si>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</si>
  <si>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</si>
  <si>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</si>
  <si>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</si>
  <si>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</si>
  <si>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</si>
  <si>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</si>
  <si>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</si>
  <si>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</si>
  <si>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</si>
  <si>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</si>
  <si>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</si>
  <si>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</si>
  <si>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</si>
  <si>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</si>
  <si>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</si>
  <si>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</si>
  <si>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</si>
  <si>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</si>
  <si>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</si>
  <si>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</si>
  <si>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</si>
  <si>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</si>
  <si>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</si>
  <si>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</si>
  <si>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</si>
  <si>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</si>
  <si>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</si>
  <si>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</si>
  <si>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</si>
  <si>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</si>
  <si>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</si>
  <si>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</si>
  <si>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</si>
  <si>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</si>
  <si>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</si>
  <si>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</si>
  <si>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</si>
  <si>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</si>
  <si>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</si>
  <si>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</si>
  <si>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</si>
  <si>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</si>
  <si>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</si>
  <si>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</si>
  <si>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</si>
  <si>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</si>
  <si>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</si>
  <si>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</si>
  <si>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</si>
  <si>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</si>
  <si>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</si>
  <si>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</si>
  <si>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</si>
  <si>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</si>
  <si>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</si>
  <si>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</si>
  <si>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</si>
  <si>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</si>
  <si>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</si>
  <si>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</si>
  <si>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</si>
  <si>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</si>
  <si>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</si>
  <si>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</si>
  <si>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</si>
  <si>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</si>
  <si>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</si>
  <si>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</si>
  <si>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</si>
  <si>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</si>
  <si>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</si>
  <si>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</si>
  <si>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</si>
  <si>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</si>
  <si>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</si>
  <si>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</si>
  <si>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</si>
  <si>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</si>
  <si>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</si>
  <si>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</si>
  <si>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</si>
  <si>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</si>
  <si>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</si>
  <si>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</si>
  <si>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</si>
  <si>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</si>
  <si>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</si>
  <si>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</si>
  <si>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</si>
  <si>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</si>
  <si>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</si>
  <si>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</si>
  <si>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</si>
  <si>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</si>
  <si>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</si>
  <si>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</si>
  <si>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</si>
  <si>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</si>
  <si>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</si>
  <si>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</si>
  <si>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</si>
  <si>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</si>
  <si>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</si>
  <si>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</si>
  <si>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</si>
  <si>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</si>
  <si>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</si>
  <si>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</si>
  <si>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</si>
  <si>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</si>
  <si>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</si>
  <si>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</si>
  <si>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</si>
  <si>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</si>
  <si>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</si>
  <si>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</si>
  <si>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</si>
  <si>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</si>
  <si>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</si>
  <si>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</si>
  <si>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</si>
  <si>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</si>
  <si>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</si>
  <si>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</si>
  <si>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</si>
  <si>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</si>
  <si>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</si>
  <si>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</si>
  <si>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</si>
  <si>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</si>
  <si>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</si>
  <si>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</si>
  <si>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</si>
  <si>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</si>
  <si>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</si>
  <si>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</si>
  <si>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</si>
  <si>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</si>
  <si>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</si>
  <si>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</si>
  <si>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</si>
  <si>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</si>
  <si>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</si>
  <si>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</si>
  <si>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</si>
  <si>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</si>
  <si>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</si>
  <si>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</si>
  <si>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</si>
  <si>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</si>
  <si>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</si>
  <si>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</si>
  <si>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</si>
  <si>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</si>
  <si>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</si>
  <si>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</si>
  <si>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</si>
  <si>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</si>
  <si>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</si>
  <si>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</si>
  <si>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</si>
  <si>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</si>
  <si>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</si>
  <si>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</si>
  <si>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</si>
  <si>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</si>
  <si>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</si>
  <si>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</si>
  <si>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</si>
  <si>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</si>
  <si>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</si>
  <si>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</si>
  <si>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</si>
  <si>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</si>
  <si>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</si>
  <si>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</si>
  <si>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</si>
  <si>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</si>
  <si>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</si>
  <si>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</si>
  <si>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</si>
  <si>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</si>
  <si>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</si>
  <si>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</si>
  <si>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</si>
  <si>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</si>
  <si>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</si>
  <si>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</si>
  <si>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</si>
  <si>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</si>
  <si>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</si>
  <si>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</si>
  <si>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</si>
  <si>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</si>
  <si>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</si>
  <si>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</si>
  <si>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</si>
  <si>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</si>
  <si>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</si>
  <si>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</si>
  <si>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</si>
  <si>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</si>
  <si>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</si>
  <si>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</si>
  <si>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</si>
  <si>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</si>
  <si>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</si>
  <si>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</si>
  <si>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</si>
  <si>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</si>
  <si>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</si>
  <si>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</si>
  <si>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</si>
  <si>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</si>
  <si>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</si>
  <si>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</si>
  <si>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</si>
  <si>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</si>
  <si>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</si>
  <si>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</si>
  <si>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</si>
  <si>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</si>
  <si>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</si>
  <si>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</si>
  <si>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</si>
  <si>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</si>
  <si>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</si>
  <si>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</si>
  <si>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</si>
  <si>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</si>
  <si>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</si>
  <si>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</si>
  <si>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</si>
  <si>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</si>
  <si>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</si>
  <si>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</si>
  <si>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</si>
  <si>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</si>
  <si>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</si>
  <si>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</si>
  <si>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</si>
  <si>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</si>
  <si>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</si>
  <si>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</si>
  <si>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</si>
  <si>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</si>
  <si>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</si>
  <si>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</si>
  <si>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</si>
  <si>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</si>
  <si>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</si>
  <si>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</si>
  <si>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</si>
  <si>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</si>
  <si>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</si>
  <si>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</si>
  <si>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</si>
  <si>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</si>
  <si>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</si>
  <si>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</si>
  <si>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</si>
  <si>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</si>
  <si>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</si>
  <si>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</si>
  <si>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</si>
  <si>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</si>
  <si>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</si>
  <si>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</si>
  <si>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</si>
  <si>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</si>
  <si>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</si>
  <si>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</si>
  <si>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</si>
  <si>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</si>
  <si>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</si>
  <si>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</si>
  <si>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</si>
  <si>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</si>
  <si>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</si>
  <si>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</si>
  <si>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</si>
  <si>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</si>
  <si>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</si>
  <si>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</si>
  <si>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</si>
  <si>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</si>
  <si>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</si>
  <si>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</si>
  <si>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</si>
  <si>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</si>
  <si>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</si>
  <si>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</si>
  <si>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</si>
  <si>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</si>
  <si>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</si>
  <si>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</si>
  <si>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</si>
  <si>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</si>
  <si>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</si>
  <si>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</si>
  <si>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</si>
  <si>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</si>
  <si>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</si>
  <si>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</si>
  <si>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</si>
  <si>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</si>
  <si>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</si>
  <si>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</si>
  <si>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</si>
  <si>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</si>
  <si>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</si>
  <si>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</si>
  <si>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</si>
  <si>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</si>
  <si>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</si>
  <si>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</si>
  <si>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</si>
  <si>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</si>
  <si>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</si>
  <si>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</si>
  <si>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</si>
  <si>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</si>
  <si>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</si>
  <si>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</si>
  <si>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</si>
  <si>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</si>
  <si>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</si>
  <si>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</si>
  <si>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</si>
  <si>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</si>
  <si>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</si>
  <si>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</si>
  <si>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</si>
  <si>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</si>
  <si>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</si>
  <si>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</si>
  <si>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</si>
  <si>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</si>
  <si>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</si>
  <si>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</si>
  <si>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</si>
  <si>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</si>
  <si>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</si>
  <si>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</si>
  <si>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</si>
  <si>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</si>
  <si>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</si>
  <si>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</si>
  <si>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</si>
  <si>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</si>
  <si>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</si>
  <si>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</si>
  <si>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</si>
  <si>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</si>
  <si>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</si>
  <si>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</si>
  <si>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</si>
  <si>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</si>
  <si>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</si>
  <si>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</si>
  <si>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</si>
  <si>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</si>
  <si>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</si>
  <si>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</si>
  <si>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</si>
  <si>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</si>
  <si>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</si>
  <si>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</si>
  <si>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</si>
  <si>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</si>
  <si>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</si>
  <si>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</si>
  <si>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</si>
  <si>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</si>
  <si>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</si>
  <si>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</si>
  <si>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</si>
  <si>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</si>
  <si>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</si>
  <si>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</si>
  <si>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</si>
  <si>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</si>
  <si>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</si>
  <si>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</si>
  <si>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</si>
  <si>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</si>
  <si>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</si>
  <si>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</si>
  <si>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</si>
  <si>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</si>
  <si>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</si>
  <si>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</si>
  <si>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</si>
  <si>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</si>
  <si>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</si>
  <si>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</si>
  <si>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</si>
  <si>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</si>
  <si>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</si>
  <si>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</si>
  <si>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</si>
  <si>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</si>
  <si>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</si>
  <si>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</si>
  <si>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</si>
  <si>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</si>
  <si>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</si>
  <si>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</si>
  <si>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</si>
  <si>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</si>
  <si>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</si>
  <si>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</si>
  <si>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</si>
  <si>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</si>
  <si>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</si>
  <si>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</si>
  <si>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</si>
  <si>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</si>
  <si>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</si>
  <si>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</si>
  <si>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</si>
  <si>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</si>
  <si>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</si>
  <si>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</si>
  <si>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</si>
  <si>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</si>
  <si>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</si>
  <si>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</si>
  <si>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</si>
  <si>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</si>
  <si>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</si>
  <si>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</si>
  <si>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</si>
  <si>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</si>
  <si>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</si>
  <si>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</si>
  <si>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</si>
  <si>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</si>
  <si>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</si>
  <si>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</si>
  <si>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</si>
  <si>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</si>
  <si>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</si>
  <si>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</si>
  <si>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</si>
  <si>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</si>
  <si>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</si>
  <si>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</si>
  <si>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</si>
  <si>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</si>
  <si>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</si>
  <si>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</si>
  <si>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</si>
  <si>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</si>
  <si>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</si>
  <si>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</si>
  <si>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</si>
  <si>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</si>
  <si>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</si>
  <si>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</si>
  <si>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</si>
  <si>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</si>
  <si>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</si>
  <si>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</si>
  <si>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</si>
  <si>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</si>
  <si>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</si>
  <si>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</si>
  <si>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</si>
  <si>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</si>
  <si>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</si>
  <si>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</si>
  <si>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</si>
  <si>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</si>
  <si>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</si>
  <si>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</si>
  <si>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</si>
  <si>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</si>
  <si>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</si>
  <si>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</si>
  <si>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</si>
  <si>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</si>
  <si>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</si>
  <si>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</si>
  <si>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</si>
  <si>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</si>
  <si>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</si>
  <si>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</si>
  <si>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</si>
  <si>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</si>
  <si>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</si>
  <si>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</si>
  <si>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</si>
  <si>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</si>
  <si>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</si>
  <si>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</si>
  <si>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</si>
  <si>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</si>
  <si>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</si>
  <si>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</si>
  <si>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</si>
  <si>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</si>
  <si>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</si>
  <si>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</si>
  <si>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</si>
  <si>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</si>
  <si>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</si>
  <si>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</si>
  <si>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</si>
  <si>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</si>
  <si>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</si>
  <si>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</si>
  <si>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</si>
  <si>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</si>
  <si>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</si>
  <si>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</si>
  <si>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</si>
  <si>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</si>
  <si>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</si>
  <si>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</si>
  <si>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</si>
  <si>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</si>
  <si>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</si>
  <si>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</si>
  <si>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</si>
  <si>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</si>
  <si>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</si>
  <si>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</si>
  <si>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</si>
  <si>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</si>
  <si>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</si>
  <si>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</si>
  <si>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</si>
  <si>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</si>
  <si>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</si>
  <si>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</si>
  <si>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</si>
  <si>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</si>
  <si>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</si>
  <si>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</si>
  <si>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</si>
  <si>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</si>
  <si>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</si>
  <si>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</si>
  <si>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</si>
  <si>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</si>
  <si>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</si>
  <si>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</si>
  <si>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</si>
  <si>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</si>
  <si>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</si>
  <si>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</si>
  <si>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</si>
  <si>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</si>
  <si>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</si>
  <si>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</si>
  <si>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</si>
  <si>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</si>
  <si>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</si>
  <si>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</si>
  <si>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</si>
  <si>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</si>
  <si>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</si>
  <si>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</si>
  <si>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</si>
  <si>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</si>
  <si>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</si>
  <si>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</si>
  <si>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</si>
  <si>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</si>
  <si>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</si>
  <si>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</si>
  <si>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</si>
  <si>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</si>
  <si>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</si>
  <si>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</si>
  <si>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</si>
  <si>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</si>
  <si>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</si>
  <si>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</si>
  <si>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</si>
  <si>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</si>
  <si>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</si>
  <si>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</si>
  <si>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</si>
  <si>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</si>
  <si>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</si>
  <si>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</si>
  <si>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</si>
  <si>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</si>
  <si>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</si>
  <si>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</si>
  <si>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</si>
  <si>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</si>
  <si>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</si>
  <si>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</si>
  <si>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</si>
  <si>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</si>
  <si>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</si>
  <si>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</si>
  <si>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</si>
  <si>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</si>
  <si>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</si>
  <si>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</si>
  <si>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</si>
  <si>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</si>
  <si>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</si>
  <si>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</si>
  <si>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</si>
  <si>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</si>
  <si>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</si>
  <si>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</si>
  <si>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</si>
  <si>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</si>
  <si>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</si>
  <si>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</si>
  <si>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</si>
  <si>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</si>
  <si>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</si>
  <si>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</si>
  <si>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</si>
  <si>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</si>
  <si>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</si>
  <si>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</si>
  <si>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</si>
  <si>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</si>
  <si>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</si>
  <si>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</si>
  <si>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</si>
  <si>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</si>
  <si>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</si>
  <si>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</si>
  <si>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</si>
  <si>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</si>
  <si>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</si>
  <si>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</si>
  <si>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</si>
  <si>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</si>
  <si>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</si>
  <si>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</si>
  <si>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</si>
  <si>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</si>
  <si>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</si>
  <si>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</si>
  <si>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</si>
  <si>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</si>
  <si>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</si>
  <si>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</si>
  <si>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</si>
  <si>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</si>
  <si>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</si>
  <si>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</si>
  <si>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</si>
  <si>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</si>
  <si>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</si>
  <si>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</si>
  <si>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</si>
  <si>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</si>
  <si>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</si>
  <si>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</si>
  <si>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</si>
  <si>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</si>
  <si>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</si>
  <si>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</si>
  <si>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</si>
  <si>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</si>
  <si>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</si>
  <si>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</si>
  <si>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</si>
  <si>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</si>
  <si>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</si>
  <si>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</si>
  <si>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</si>
  <si>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</si>
  <si>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</si>
  <si>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</si>
  <si>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</si>
  <si>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</si>
  <si>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</si>
  <si>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</si>
  <si>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</si>
  <si>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</si>
  <si>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</si>
  <si>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</si>
  <si>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</si>
  <si>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</si>
  <si>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</si>
  <si>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</si>
  <si>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</si>
  <si>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</si>
  <si>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</si>
  <si>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</si>
  <si>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</si>
  <si>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</si>
  <si>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</si>
  <si>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</si>
  <si>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</si>
  <si>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</si>
  <si>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</si>
  <si>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</si>
  <si>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</si>
  <si>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</si>
  <si>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</si>
  <si>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</si>
  <si>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</si>
  <si>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</si>
  <si>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</si>
  <si>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</si>
  <si>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</si>
  <si>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</si>
  <si>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</si>
  <si>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</si>
  <si>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</si>
  <si>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</si>
  <si>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</si>
  <si>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</si>
  <si>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</si>
  <si>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</si>
  <si>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</si>
  <si>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</si>
  <si>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</si>
  <si>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</si>
  <si>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</si>
  <si>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</si>
  <si>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</si>
  <si>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</si>
  <si>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</si>
  <si>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</si>
  <si>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</si>
  <si>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</si>
  <si>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</si>
  <si>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</si>
  <si>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</si>
  <si>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</si>
  <si>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</si>
  <si>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</si>
  <si>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</si>
  <si>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</si>
  <si>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</si>
  <si>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</si>
  <si>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</si>
  <si>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</si>
  <si>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</si>
  <si>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</si>
  <si>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</si>
  <si>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</si>
  <si>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</si>
  <si>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</si>
  <si>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</si>
  <si>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</si>
  <si>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</si>
  <si>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</si>
  <si>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</si>
  <si>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</si>
  <si>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</si>
  <si>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</si>
  <si>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</si>
  <si>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</si>
  <si>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</si>
  <si>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</si>
  <si>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</si>
  <si>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</si>
  <si>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</si>
  <si>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</si>
  <si>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</si>
  <si>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</si>
  <si>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</si>
  <si>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</si>
  <si>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</si>
  <si>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</si>
  <si>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</si>
  <si>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</si>
  <si>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</si>
  <si>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</si>
  <si>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</si>
  <si>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</si>
  <si>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</si>
  <si>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</si>
  <si>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</si>
  <si>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</si>
  <si>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</si>
  <si>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</si>
  <si>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</si>
  <si>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</si>
  <si>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</si>
  <si>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</si>
  <si>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</si>
  <si>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</si>
  <si>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</si>
  <si>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</si>
  <si>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</si>
  <si>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</si>
  <si>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</si>
  <si>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</si>
  <si>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</si>
  <si>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</si>
  <si>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</si>
  <si>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</si>
  <si>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</si>
  <si>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</si>
  <si>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</si>
  <si>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</si>
  <si>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</si>
  <si>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</si>
  <si>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</si>
  <si>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</si>
  <si>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</si>
  <si>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</si>
  <si>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</si>
  <si>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</si>
  <si>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</si>
  <si>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</si>
  <si>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</si>
  <si>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</si>
  <si>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</si>
  <si>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</si>
  <si>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</si>
  <si>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</si>
  <si>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</si>
  <si>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</si>
  <si>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</si>
  <si>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</si>
  <si>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</si>
  <si>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</si>
  <si>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</si>
  <si>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</si>
  <si>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</si>
  <si>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</si>
  <si>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</si>
  <si>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</si>
  <si>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</si>
  <si>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</si>
  <si>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</si>
  <si>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</si>
  <si>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</si>
  <si>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</si>
  <si>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</si>
  <si>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</si>
  <si>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</si>
  <si>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</si>
  <si>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</si>
  <si>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</si>
  <si>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</si>
  <si>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</si>
  <si>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</si>
  <si>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</si>
  <si>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</si>
  <si>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</si>
  <si>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</si>
  <si>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</si>
  <si>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</si>
  <si>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</si>
  <si>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</si>
  <si>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</si>
  <si>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</si>
  <si>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</si>
  <si>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</si>
  <si>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</si>
  <si>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</si>
  <si>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</si>
  <si>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</si>
  <si>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</si>
  <si>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</si>
  <si>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</si>
  <si>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</si>
  <si>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</si>
  <si>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</si>
  <si>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</si>
  <si>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</si>
  <si>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</si>
  <si>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</si>
  <si>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</si>
  <si>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</si>
  <si>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</si>
  <si>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</si>
  <si>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</si>
  <si>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</si>
  <si>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</si>
  <si>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</si>
  <si>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</si>
  <si>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</si>
  <si>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</si>
  <si>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</si>
  <si>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</si>
  <si>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</si>
  <si>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</si>
  <si>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</si>
  <si>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</si>
  <si>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</si>
  <si>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</si>
  <si>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</si>
  <si>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</si>
  <si>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</si>
  <si>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</si>
  <si>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</si>
  <si>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</si>
  <si>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</si>
  <si>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</si>
  <si>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</si>
  <si>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</si>
  <si>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</si>
  <si>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</si>
  <si>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</si>
  <si>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</si>
  <si>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</si>
  <si>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</si>
  <si>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</si>
  <si>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</si>
  <si>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</si>
  <si>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</si>
  <si>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</si>
  <si>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</si>
  <si>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</si>
  <si>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</si>
  <si>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</si>
  <si>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</si>
  <si>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</si>
  <si>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</si>
  <si>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</si>
  <si>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</si>
  <si>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</si>
  <si>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</si>
  <si>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</si>
  <si>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</si>
  <si>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</si>
  <si>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</si>
  <si>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</si>
  <si>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</si>
  <si>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</si>
  <si>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</si>
  <si>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</si>
  <si>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</si>
  <si>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</si>
  <si>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</si>
  <si>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</si>
  <si>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</si>
  <si>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</si>
  <si>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</si>
  <si>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</si>
  <si>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</si>
  <si>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</si>
  <si>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</si>
  <si>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</si>
  <si>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</si>
  <si>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</si>
  <si>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</si>
  <si>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</si>
  <si>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</si>
  <si>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</si>
  <si>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</si>
  <si>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</si>
  <si>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</si>
  <si>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</si>
  <si>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</si>
  <si>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</si>
  <si>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</si>
  <si>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</si>
  <si>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</si>
  <si>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</si>
  <si>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</si>
  <si>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</si>
  <si>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</si>
  <si>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</si>
  <si>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</si>
  <si>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</si>
  <si>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</si>
  <si>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</si>
  <si>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</si>
  <si>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</si>
  <si>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</si>
  <si>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</si>
  <si>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</si>
  <si>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</si>
  <si>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</si>
  <si>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</si>
  <si>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</si>
  <si>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</si>
  <si>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</si>
  <si>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</si>
  <si>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</si>
  <si>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</si>
  <si>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</si>
  <si>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</si>
  <si>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</si>
  <si>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</si>
  <si>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</si>
  <si>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</si>
  <si>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</si>
  <si>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</si>
  <si>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</si>
  <si>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</si>
  <si>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</si>
  <si>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</si>
  <si>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</si>
  <si>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</si>
  <si>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</si>
  <si>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</si>
  <si>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</si>
  <si>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</si>
  <si>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</si>
  <si>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</si>
  <si>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</si>
  <si>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</si>
  <si>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</si>
  <si>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</si>
  <si>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</si>
  <si>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</si>
  <si>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</si>
  <si>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</si>
  <si>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</si>
  <si>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</si>
  <si>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</si>
  <si>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</si>
  <si>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</si>
  <si>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</si>
  <si>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</si>
  <si>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</si>
  <si>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</si>
  <si>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</si>
  <si>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</si>
  <si>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</si>
  <si>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</si>
  <si>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</si>
  <si>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</si>
  <si>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</si>
  <si>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</si>
  <si>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</si>
  <si>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</si>
  <si>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</si>
  <si>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</si>
  <si>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</si>
  <si>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</si>
  <si>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</si>
  <si>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</si>
  <si>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</si>
  <si>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</si>
  <si>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</si>
  <si>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</si>
  <si>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</si>
  <si>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</si>
  <si>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</si>
  <si>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</si>
  <si>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</si>
  <si>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</si>
  <si>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</si>
  <si>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</si>
  <si>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</si>
  <si>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</si>
  <si>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</si>
  <si>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</si>
  <si>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</si>
  <si>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</si>
  <si>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</si>
  <si>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</si>
  <si>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</si>
  <si>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</si>
  <si>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</si>
  <si>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</si>
  <si>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</si>
  <si>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</si>
  <si>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</si>
  <si>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</si>
  <si>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</si>
  <si>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</si>
  <si>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</si>
  <si>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</si>
  <si>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</si>
  <si>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</si>
  <si>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</si>
  <si>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</si>
  <si>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</si>
  <si>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</si>
  <si>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</si>
  <si>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</si>
  <si>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</si>
  <si>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</si>
  <si>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</si>
  <si>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</si>
  <si>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</si>
  <si>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</si>
  <si>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</si>
  <si>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</si>
  <si>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</si>
  <si>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</si>
  <si>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</si>
  <si>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</si>
  <si>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</si>
  <si>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</si>
  <si>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</si>
  <si>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</si>
  <si>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</si>
  <si>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</si>
  <si>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</si>
  <si>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</si>
  <si>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</si>
  <si>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</si>
  <si>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</si>
  <si>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</si>
  <si>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</si>
  <si>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</si>
  <si>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</si>
  <si>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</si>
  <si>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</si>
  <si>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</si>
  <si>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</si>
  <si>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</si>
  <si>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</si>
  <si>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</si>
  <si>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</si>
  <si>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</si>
  <si>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</si>
  <si>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</si>
  <si>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</si>
  <si>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</si>
  <si>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</si>
  <si>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</si>
  <si>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</si>
  <si>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</si>
  <si>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</si>
  <si>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</si>
  <si>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</si>
  <si>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</si>
  <si>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</si>
  <si>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</si>
  <si>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</si>
  <si>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</si>
  <si>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</si>
  <si>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</si>
  <si>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</si>
  <si>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</si>
  <si>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</si>
  <si>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</si>
  <si>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</si>
  <si>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</si>
  <si>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</si>
  <si>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</si>
  <si>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</si>
  <si>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</si>
  <si>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</si>
  <si>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</si>
  <si>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</si>
  <si>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</si>
  <si>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</si>
  <si>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</si>
  <si>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</si>
  <si>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</si>
  <si>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</si>
  <si>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</si>
  <si>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</si>
  <si>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</si>
  <si>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</si>
  <si>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</si>
  <si>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</si>
  <si>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</si>
  <si>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</si>
  <si>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</si>
  <si>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</si>
  <si>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</si>
  <si>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</si>
  <si>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</si>
  <si>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</si>
  <si>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</si>
  <si>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</si>
  <si>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</si>
  <si>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</si>
  <si>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</si>
  <si>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</si>
  <si>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</si>
  <si>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</si>
  <si>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</si>
  <si>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</si>
  <si>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</si>
  <si>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</si>
  <si>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</si>
  <si>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</si>
  <si>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</si>
  <si>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</si>
  <si>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</si>
  <si>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</si>
  <si>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</si>
  <si>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</si>
  <si>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</si>
  <si>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</si>
  <si>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</si>
  <si>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</si>
  <si>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</si>
  <si>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</si>
  <si>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</si>
  <si>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</si>
  <si>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</si>
  <si>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</si>
  <si>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</si>
  <si>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</si>
  <si>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</si>
  <si>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</si>
  <si>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</si>
  <si>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</si>
  <si>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</si>
  <si>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</si>
  <si>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</si>
  <si>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</si>
  <si>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</si>
  <si>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</si>
  <si>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</si>
  <si>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</si>
  <si>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</si>
  <si>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</si>
  <si>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</si>
  <si>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</si>
  <si>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</si>
  <si>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</si>
  <si>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</si>
  <si>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</si>
  <si>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</si>
  <si>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</si>
  <si>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</si>
  <si>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</si>
  <si>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</si>
  <si>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</si>
  <si>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</si>
  <si>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</si>
  <si>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</si>
  <si>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</si>
  <si>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</si>
  <si>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</si>
  <si>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</si>
  <si>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</si>
  <si>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</si>
  <si>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</si>
  <si>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</si>
  <si>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</si>
  <si>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</si>
  <si>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</si>
  <si>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</si>
  <si>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</si>
  <si>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</si>
  <si>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</si>
  <si>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</si>
  <si>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</si>
  <si>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</si>
  <si>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</si>
  <si>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</si>
  <si>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</si>
  <si>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</si>
  <si>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</si>
  <si>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</si>
  <si>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</si>
  <si>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</si>
  <si>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</si>
  <si>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</si>
  <si>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</si>
  <si>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</si>
  <si>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</si>
  <si>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</si>
  <si>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</si>
  <si>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</si>
  <si>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</si>
  <si>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</si>
  <si>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</si>
  <si>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</si>
  <si>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</si>
  <si>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</si>
  <si>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</si>
  <si>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</si>
  <si>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</si>
  <si>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</si>
  <si>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</si>
  <si>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</si>
  <si>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</si>
  <si>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</si>
  <si>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</si>
  <si>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</si>
  <si>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</si>
  <si>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</si>
  <si>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</si>
  <si>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</si>
  <si>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</si>
  <si>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</si>
  <si>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</si>
  <si>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</si>
  <si>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</si>
  <si>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</si>
  <si>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</si>
  <si>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</si>
  <si>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</si>
  <si>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</si>
  <si>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</si>
  <si>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</si>
  <si>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</si>
  <si>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</si>
  <si>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</si>
  <si>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</si>
  <si>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</si>
  <si>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</si>
  <si>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</si>
  <si>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</si>
  <si>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</si>
  <si>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</si>
  <si>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</si>
  <si>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</si>
  <si>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</si>
  <si>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</si>
  <si>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</si>
  <si>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</si>
  <si>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</si>
  <si>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</si>
  <si>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</si>
  <si>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</si>
  <si>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</si>
  <si>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</si>
  <si>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</si>
  <si>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</si>
  <si>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</si>
  <si>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</si>
  <si>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</si>
  <si>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</si>
  <si>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</si>
  <si>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</si>
  <si>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</si>
  <si>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</si>
  <si>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</si>
  <si>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</si>
  <si>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</si>
  <si>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</si>
  <si>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</si>
  <si>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</si>
  <si>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</si>
  <si>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</si>
  <si>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</si>
  <si>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</si>
  <si>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</si>
  <si>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</si>
  <si>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</si>
  <si>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</si>
  <si>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</si>
  <si>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</si>
  <si>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</si>
  <si>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</si>
  <si>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</si>
  <si>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</si>
  <si>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</si>
  <si>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</si>
  <si>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</si>
  <si>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</si>
  <si>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</si>
  <si>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</si>
  <si>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</si>
  <si>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</si>
  <si>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</si>
  <si>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</si>
  <si>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</si>
  <si>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</si>
  <si>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</si>
  <si>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</si>
  <si>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</si>
  <si>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</si>
  <si>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</si>
  <si>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</si>
  <si>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</si>
  <si>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</si>
  <si>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</si>
  <si>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</si>
  <si>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</si>
  <si>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</si>
  <si>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</si>
  <si>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</si>
  <si>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</si>
  <si>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</si>
  <si>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</si>
  <si>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</si>
  <si>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</si>
  <si>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</si>
  <si>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</si>
  <si>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</si>
  <si>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</si>
  <si>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</si>
  <si>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</si>
  <si>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</si>
  <si>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</si>
  <si>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</si>
  <si>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</si>
  <si>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</si>
  <si>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</si>
  <si>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</si>
  <si>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</si>
  <si>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</si>
  <si>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</si>
  <si>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</si>
  <si>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</si>
  <si>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</si>
  <si>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</si>
  <si>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</si>
  <si>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</si>
  <si>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</si>
  <si>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</si>
  <si>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</si>
  <si>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</si>
  <si>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</si>
  <si>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</si>
  <si>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</si>
  <si>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</si>
  <si>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</si>
  <si>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</si>
  <si>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</si>
  <si>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</si>
  <si>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</si>
  <si>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</si>
  <si>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</si>
  <si>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</si>
  <si>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</si>
  <si>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</si>
  <si>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</si>
  <si>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</si>
  <si>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</si>
  <si>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</si>
  <si>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</si>
  <si>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</si>
  <si>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</si>
  <si>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</si>
  <si>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</si>
  <si>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</si>
  <si>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</si>
  <si>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</si>
  <si>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</si>
  <si>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</si>
  <si>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</si>
  <si>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</si>
  <si>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</si>
  <si>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</si>
  <si>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</si>
  <si>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</si>
  <si>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</si>
  <si>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</si>
  <si>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</si>
  <si>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</si>
  <si>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</si>
  <si>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</si>
  <si>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</si>
  <si>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</si>
  <si>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</si>
  <si>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</si>
  <si>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</si>
  <si>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</si>
  <si>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</si>
  <si>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</si>
  <si>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</si>
  <si>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</si>
  <si>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</si>
  <si>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</si>
  <si>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</si>
  <si>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</si>
  <si>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</si>
  <si>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</si>
  <si>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</si>
  <si>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</si>
  <si>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</si>
  <si>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</si>
  <si>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</si>
  <si>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</si>
  <si>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</si>
  <si>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</si>
  <si>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</si>
  <si>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</si>
  <si>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</si>
  <si>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</si>
  <si>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</si>
  <si>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</si>
  <si>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</si>
  <si>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</si>
  <si>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</si>
  <si>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</si>
  <si>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</si>
  <si>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</si>
  <si>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</si>
  <si>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</si>
  <si>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</si>
  <si>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</si>
  <si>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</si>
  <si>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</si>
  <si>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</si>
  <si>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</si>
  <si>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</si>
  <si>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</si>
  <si>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</si>
  <si>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</si>
  <si>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</si>
  <si>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</si>
  <si>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</si>
  <si>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</si>
  <si>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</si>
  <si>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</si>
  <si>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</si>
  <si>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</si>
  <si>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</si>
  <si>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</si>
  <si>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</si>
  <si>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</si>
  <si>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</si>
  <si>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</si>
  <si>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</si>
  <si>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</si>
  <si>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</si>
  <si>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</si>
  <si>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</si>
  <si>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</si>
  <si>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</si>
  <si>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</si>
  <si>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</si>
  <si>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</si>
  <si>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</si>
  <si>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</si>
  <si>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</si>
  <si>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</si>
  <si>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</si>
  <si>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</si>
  <si>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</si>
  <si>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</si>
  <si>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</si>
  <si>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</si>
  <si>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</si>
  <si>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</si>
  <si>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</si>
  <si>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</si>
  <si>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</si>
  <si>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</si>
  <si>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</si>
  <si>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</si>
  <si>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</si>
  <si>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</si>
  <si>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</si>
  <si>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</si>
  <si>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</si>
  <si>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</si>
  <si>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</si>
  <si>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</si>
  <si>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</si>
  <si>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</si>
  <si>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</si>
  <si>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</si>
  <si>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</si>
  <si>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</si>
  <si>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</si>
  <si>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</si>
  <si>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</si>
  <si>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</si>
  <si>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</si>
  <si>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</si>
  <si>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</si>
  <si>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</si>
  <si>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</si>
  <si>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</si>
  <si>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</si>
  <si>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</si>
  <si>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</si>
  <si>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</si>
  <si>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</si>
  <si>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</si>
  <si>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</si>
  <si>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</si>
  <si>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</si>
  <si>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</si>
  <si>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</si>
  <si>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</si>
  <si>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</si>
  <si>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</si>
  <si>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</si>
  <si>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</si>
  <si>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</si>
  <si>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</si>
  <si>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</si>
  <si>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</si>
  <si>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</si>
  <si>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</si>
  <si>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</si>
  <si>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</si>
  <si>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</si>
  <si>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</si>
  <si>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</si>
  <si>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</si>
  <si>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</si>
  <si>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</si>
  <si>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</si>
  <si>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</si>
  <si>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</si>
  <si>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</si>
  <si>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</si>
  <si>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</si>
  <si>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</si>
  <si>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</si>
  <si>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</si>
  <si>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</si>
  <si>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</si>
  <si>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</si>
  <si>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</si>
  <si>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</si>
  <si>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</si>
  <si>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</si>
  <si>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</si>
  <si>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</si>
  <si>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</si>
  <si>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</si>
  <si>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</si>
  <si>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</si>
  <si>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</si>
  <si>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</si>
  <si>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</si>
  <si>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</si>
  <si>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</si>
  <si>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</si>
  <si>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</si>
  <si>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</si>
  <si>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</si>
  <si>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</si>
  <si>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</si>
  <si>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</si>
  <si>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</si>
  <si>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</si>
  <si>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</si>
  <si>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</si>
  <si>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</si>
  <si>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</si>
  <si>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</si>
  <si>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</si>
  <si>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</si>
  <si>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</si>
  <si>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</si>
  <si>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</si>
  <si>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</si>
  <si>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</si>
  <si>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</si>
  <si>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</si>
  <si>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</si>
  <si>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</si>
  <si>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</si>
  <si>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</si>
  <si>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</si>
  <si>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</si>
  <si>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</si>
  <si>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</si>
  <si>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</si>
  <si>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</si>
  <si>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</si>
  <si>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</si>
  <si>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</si>
  <si>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</si>
  <si>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</si>
  <si>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</si>
  <si>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</si>
  <si>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</si>
  <si>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</si>
  <si>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</si>
  <si>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</si>
  <si>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</si>
  <si>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</si>
  <si>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</si>
  <si>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</si>
  <si>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</si>
  <si>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</si>
  <si>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</si>
  <si>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</si>
  <si>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</si>
  <si>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</si>
  <si>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</si>
  <si>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</si>
  <si>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</si>
  <si>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</si>
  <si>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</si>
  <si>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</si>
  <si>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</si>
  <si>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</si>
  <si>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</si>
  <si>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</si>
  <si>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</si>
  <si>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</si>
  <si>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</si>
  <si>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</si>
  <si>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</si>
  <si>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</si>
  <si>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</si>
  <si>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</si>
  <si>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</si>
  <si>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</si>
  <si>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</si>
  <si>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</si>
  <si>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</si>
  <si>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</si>
  <si>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</si>
  <si>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</si>
  <si>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</si>
  <si>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</si>
  <si>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</si>
  <si>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</si>
  <si>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</si>
  <si>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</si>
  <si>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</si>
  <si>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</si>
  <si>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</si>
  <si>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</si>
  <si>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</si>
  <si>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</si>
  <si>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</si>
  <si>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</si>
  <si>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</si>
  <si>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</si>
  <si>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</si>
  <si>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</si>
  <si>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</si>
  <si>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</si>
  <si>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</si>
  <si>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</si>
  <si>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</si>
  <si>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</si>
  <si>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</si>
  <si>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</si>
  <si>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</si>
  <si>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</si>
  <si>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</si>
  <si>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</si>
  <si>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</si>
  <si>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</si>
  <si>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</si>
  <si>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</si>
  <si>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</si>
  <si>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</si>
  <si>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</si>
  <si>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</si>
  <si>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</si>
  <si>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</si>
  <si>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</si>
  <si>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</si>
  <si>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</si>
  <si>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</si>
  <si>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</si>
  <si>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</si>
  <si>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</si>
  <si>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</si>
  <si>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</si>
  <si>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</si>
  <si>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</si>
  <si>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</si>
  <si>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</si>
  <si>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</si>
  <si>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</si>
  <si>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</si>
  <si>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</si>
  <si>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</si>
  <si>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</si>
  <si>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</si>
  <si>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</si>
  <si>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</si>
  <si>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</si>
  <si>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</si>
  <si>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</si>
  <si>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</si>
  <si>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</si>
  <si>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</si>
  <si>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</si>
  <si>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</si>
  <si>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</si>
  <si>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</si>
  <si>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</si>
  <si>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</si>
  <si>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</si>
  <si>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</si>
  <si>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</si>
  <si>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</si>
  <si>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</si>
  <si>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</si>
  <si>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</si>
  <si>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</si>
  <si>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</si>
  <si>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</si>
  <si>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</si>
  <si>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</si>
  <si>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</si>
  <si>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</si>
  <si>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</si>
  <si>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</si>
  <si>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</si>
  <si>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</si>
  <si>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</si>
  <si>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</si>
  <si>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</si>
  <si>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</si>
  <si>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</si>
  <si>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</si>
  <si>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</si>
  <si>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</si>
  <si>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</si>
  <si>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</si>
  <si>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</si>
  <si>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</si>
  <si>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</si>
  <si>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</si>
  <si>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</si>
  <si>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</si>
  <si>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</si>
  <si>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</si>
  <si>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</si>
  <si>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</si>
  <si>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</si>
  <si>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</si>
  <si>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</si>
  <si>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</si>
  <si>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</si>
  <si>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</si>
  <si>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</si>
  <si>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</si>
  <si>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</si>
  <si>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</si>
  <si>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</si>
  <si>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</si>
  <si>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</si>
  <si>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</si>
  <si>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</si>
  <si>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</si>
  <si>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</si>
  <si>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</si>
  <si>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</si>
  <si>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</si>
  <si>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</si>
  <si>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</si>
  <si>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</si>
  <si>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</si>
  <si>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</si>
  <si>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</si>
  <si>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</si>
  <si>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</si>
  <si>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</si>
  <si>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</si>
  <si>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</si>
  <si>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</si>
  <si>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</si>
  <si>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</si>
  <si>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</si>
  <si>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</si>
  <si>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</si>
  <si>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</si>
  <si>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</si>
  <si>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</si>
  <si>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</si>
  <si>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</si>
  <si>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</si>
  <si>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</si>
  <si>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</si>
  <si>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</si>
  <si>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</si>
  <si>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</si>
  <si>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</si>
  <si>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</si>
  <si>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</si>
  <si>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</si>
  <si>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</si>
  <si>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</si>
  <si>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</si>
  <si>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</si>
  <si>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</si>
  <si>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</si>
  <si>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</si>
  <si>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</si>
  <si>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</si>
  <si>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</si>
  <si>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</si>
  <si>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</si>
  <si>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</si>
  <si>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</si>
  <si>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</si>
  <si>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</si>
  <si>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</si>
  <si>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</si>
  <si>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</si>
  <si>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</si>
  <si>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</si>
  <si>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</si>
  <si>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</si>
  <si>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</si>
  <si>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</si>
  <si>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</si>
  <si>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</si>
  <si>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</si>
  <si>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</si>
  <si>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</si>
  <si>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</si>
  <si>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</si>
  <si>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</si>
  <si>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</si>
  <si>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</si>
  <si>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</si>
  <si>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</si>
  <si>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</si>
  <si>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</si>
  <si>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</si>
  <si>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</si>
  <si>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</si>
  <si>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</si>
  <si>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</si>
  <si>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</si>
  <si>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</si>
  <si>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</si>
  <si>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</si>
  <si>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</si>
  <si>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</si>
  <si>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</si>
  <si>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</si>
  <si>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</si>
  <si>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</si>
  <si>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</si>
  <si>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</si>
  <si>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</si>
  <si>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</si>
  <si>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</si>
  <si>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</si>
  <si>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</si>
  <si>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</si>
  <si>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</si>
  <si>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</si>
  <si>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</si>
  <si>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</si>
  <si>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</si>
  <si>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</si>
  <si>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</si>
  <si>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</si>
  <si>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</si>
  <si>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</si>
  <si>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</si>
  <si>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</si>
  <si>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</si>
  <si>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</si>
  <si>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</si>
  <si>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</si>
  <si>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</si>
  <si>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</si>
  <si>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</si>
  <si>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</si>
  <si>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</si>
  <si>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</si>
  <si>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</si>
  <si>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</si>
  <si>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</si>
  <si>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</si>
  <si>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</si>
  <si>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</si>
  <si>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</si>
  <si>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</si>
  <si>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</si>
  <si>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</si>
  <si>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</si>
  <si>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</si>
  <si>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</si>
  <si>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</si>
  <si>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</si>
  <si>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</si>
  <si>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</si>
  <si>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</si>
  <si>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</si>
  <si>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</si>
  <si>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</si>
  <si>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</si>
  <si>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</si>
  <si>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</si>
  <si>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</si>
  <si>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</si>
  <si>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</si>
  <si>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</si>
  <si>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</si>
  <si>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</si>
  <si>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</si>
  <si>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</si>
  <si>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</si>
  <si>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</si>
  <si>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</si>
  <si>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</si>
  <si>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</si>
  <si>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</si>
  <si>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</si>
  <si>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</si>
  <si>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</si>
  <si>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</si>
  <si>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</si>
  <si>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</si>
  <si>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</si>
  <si>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</si>
  <si>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</si>
  <si>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</si>
  <si>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</si>
  <si>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</si>
  <si>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</si>
  <si>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</si>
  <si>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</si>
  <si>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</si>
  <si>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</si>
  <si>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</si>
  <si>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</si>
  <si>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</si>
  <si>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</si>
  <si>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</si>
  <si>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</si>
  <si>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</si>
  <si>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</si>
  <si>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</si>
  <si>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</si>
  <si>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</si>
  <si>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</si>
  <si>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</si>
  <si>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</si>
  <si>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</si>
  <si>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</si>
  <si>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</si>
  <si>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</si>
  <si>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</si>
  <si>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</si>
  <si>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</si>
  <si>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</si>
  <si>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</si>
  <si>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</si>
  <si>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</si>
  <si>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</si>
  <si>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</si>
  <si>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</si>
  <si>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</si>
  <si>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</si>
  <si>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</si>
  <si>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</si>
  <si>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</si>
  <si>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</si>
  <si>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</si>
  <si>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</si>
  <si>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</si>
  <si>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</si>
  <si>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</si>
  <si>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</si>
  <si>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</si>
  <si>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</si>
  <si>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</si>
  <si>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</si>
  <si>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</si>
  <si>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</si>
  <si>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</si>
  <si>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</si>
  <si>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</si>
  <si>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</si>
  <si>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</si>
  <si>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</si>
  <si>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</si>
  <si>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</si>
  <si>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</si>
  <si>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</si>
  <si>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</si>
  <si>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</si>
  <si>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</si>
  <si>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</si>
  <si>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</si>
  <si>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</si>
  <si>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</si>
  <si>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</si>
  <si>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</si>
  <si>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</si>
  <si>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</si>
  <si>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</si>
  <si>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</si>
  <si>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</si>
  <si>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</si>
  <si>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</si>
  <si>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</si>
  <si>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</si>
  <si>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</si>
  <si>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</si>
  <si>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</si>
  <si>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</si>
  <si>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</si>
  <si>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</si>
  <si>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</si>
  <si>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</si>
  <si>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</si>
  <si>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</si>
  <si>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</si>
  <si>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</si>
  <si>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</si>
  <si>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</si>
  <si>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</si>
  <si>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</si>
  <si>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</si>
  <si>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</si>
  <si>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</si>
  <si>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</si>
  <si>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</si>
  <si>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</si>
  <si>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</si>
  <si>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</si>
  <si>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</si>
  <si>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</si>
  <si>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</si>
  <si>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</si>
  <si>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</si>
  <si>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</si>
  <si>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</si>
  <si>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</si>
  <si>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</si>
  <si>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</si>
  <si>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</si>
  <si>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</si>
  <si>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</si>
  <si>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</si>
  <si>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</si>
  <si>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</si>
  <si>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</si>
  <si>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</si>
  <si>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</si>
  <si>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</si>
  <si>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</si>
  <si>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</si>
  <si>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</si>
  <si>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</si>
  <si>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</si>
  <si>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</si>
  <si>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</si>
  <si>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</si>
  <si>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</si>
  <si>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</si>
  <si>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</si>
  <si>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</si>
  <si>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</si>
  <si>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</si>
  <si>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</si>
  <si>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</si>
  <si>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</si>
  <si>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</si>
  <si>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</si>
  <si>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</si>
  <si>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</si>
  <si>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</si>
  <si>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</si>
  <si>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</si>
  <si>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</si>
  <si>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</si>
  <si>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</si>
  <si>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</si>
  <si>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</si>
  <si>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</si>
  <si>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</si>
  <si>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</si>
  <si>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</si>
  <si>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</si>
  <si>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</si>
  <si>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</si>
  <si>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</si>
  <si>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</si>
  <si>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</si>
  <si>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</si>
  <si>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</si>
  <si>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</si>
  <si>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</si>
  <si>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</si>
  <si>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</si>
  <si>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</si>
  <si>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</si>
  <si>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</si>
  <si>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</si>
  <si>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</si>
  <si>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</si>
  <si>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</si>
  <si>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</si>
  <si>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</si>
  <si>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</si>
  <si>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</si>
  <si>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</si>
  <si>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</si>
  <si>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</si>
  <si>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</si>
  <si>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</si>
  <si>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</si>
  <si>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</si>
  <si>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</si>
  <si>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</si>
  <si>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</si>
  <si>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</si>
  <si>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</si>
  <si>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</si>
  <si>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</si>
  <si>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</si>
  <si>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</si>
  <si>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</si>
  <si>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</si>
  <si>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</si>
  <si>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</si>
  <si>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</si>
  <si>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</si>
  <si>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</si>
  <si>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</si>
  <si>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</si>
  <si>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</si>
  <si>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</si>
  <si>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</si>
  <si>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</si>
  <si>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</si>
  <si>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</si>
  <si>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</si>
  <si>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</si>
  <si>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</si>
  <si>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</si>
  <si>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</si>
  <si>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</si>
  <si>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</si>
  <si>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</si>
  <si>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</si>
  <si>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</si>
  <si>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</si>
  <si>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</si>
  <si>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</si>
  <si>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</si>
  <si>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</si>
  <si>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</si>
  <si>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</si>
  <si>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</si>
  <si>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</si>
  <si>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</si>
  <si>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</si>
  <si>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</si>
  <si>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</si>
  <si>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</si>
  <si>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</si>
  <si>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</si>
  <si>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</si>
  <si>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</si>
  <si>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</si>
  <si>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</si>
  <si>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</si>
  <si>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</si>
  <si>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</si>
  <si>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</si>
  <si>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</si>
  <si>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</si>
  <si>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</si>
  <si>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</si>
  <si>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</si>
  <si>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</si>
  <si>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</si>
  <si>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</si>
  <si>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</si>
  <si>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</si>
  <si>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</si>
  <si>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</si>
  <si>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</si>
  <si>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</si>
  <si>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</si>
  <si>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</si>
  <si>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</si>
  <si>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</si>
  <si>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</si>
  <si>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</si>
  <si>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</si>
  <si>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</si>
  <si>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</si>
  <si>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</si>
  <si>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</si>
  <si>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</si>
  <si>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</si>
  <si>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</si>
  <si>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</si>
  <si>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</si>
  <si>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</si>
  <si>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</si>
  <si>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</si>
  <si>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</si>
  <si>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</si>
  <si>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</si>
  <si>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</si>
  <si>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</si>
  <si>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</si>
  <si>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</si>
  <si>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</si>
  <si>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</si>
  <si>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</si>
  <si>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</si>
  <si>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</si>
  <si>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</si>
  <si>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</si>
  <si>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</si>
  <si>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</si>
  <si>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</si>
  <si>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</si>
  <si>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</si>
  <si>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</si>
  <si>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</si>
  <si>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</si>
  <si>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</si>
  <si>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</si>
  <si>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</si>
  <si>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</si>
  <si>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</si>
  <si>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</si>
  <si>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</si>
  <si>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</si>
  <si>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</si>
  <si>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</si>
  <si>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</si>
  <si>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</si>
  <si>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</si>
  <si>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</si>
  <si>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</si>
  <si>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</si>
  <si>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</si>
  <si>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</si>
  <si>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</si>
  <si>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</si>
  <si>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</si>
  <si>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</si>
  <si>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</si>
  <si>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</si>
  <si>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</si>
  <si>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</si>
  <si>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</si>
  <si>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</si>
  <si>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</si>
  <si>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</si>
  <si>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</si>
  <si>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</si>
  <si>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</si>
  <si>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</si>
  <si>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</si>
  <si>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</si>
  <si>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</si>
  <si>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</si>
  <si>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</si>
  <si>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</si>
  <si>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</si>
  <si>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</si>
  <si>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</si>
  <si>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</si>
  <si>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</si>
  <si>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</si>
  <si>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</si>
  <si>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</si>
  <si>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</si>
  <si>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</si>
  <si>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</si>
  <si>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</si>
  <si>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</si>
  <si>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</si>
  <si>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</si>
  <si>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</si>
  <si>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</si>
  <si>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</si>
  <si>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</si>
  <si>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</si>
  <si>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</si>
  <si>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</si>
  <si>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</si>
  <si>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</si>
  <si>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</si>
  <si>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</si>
  <si>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</si>
  <si>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</si>
  <si>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</si>
  <si>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</si>
  <si>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</si>
  <si>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</si>
  <si>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</si>
  <si>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</si>
  <si>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</si>
  <si>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</si>
  <si>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</si>
  <si>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</si>
  <si>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</si>
  <si>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</si>
  <si>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</si>
  <si>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</si>
  <si>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</si>
  <si>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</si>
  <si>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</si>
  <si>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</si>
  <si>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</si>
  <si>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</si>
  <si>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</si>
  <si>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</si>
  <si>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</si>
  <si>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</si>
  <si>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</si>
  <si>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</si>
  <si>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</si>
  <si>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</si>
  <si>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</si>
  <si>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</si>
  <si>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</si>
  <si>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</si>
  <si>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</si>
  <si>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</si>
  <si>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</si>
  <si>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</si>
  <si>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</si>
  <si>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</si>
  <si>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</si>
  <si>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</si>
  <si>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</si>
  <si>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</si>
  <si>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</si>
  <si>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</si>
  <si>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</si>
  <si>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</si>
  <si>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</si>
  <si>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</si>
  <si>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</si>
  <si>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</si>
  <si>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</si>
  <si>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</si>
  <si>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</si>
  <si>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</si>
  <si>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</si>
  <si>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</si>
  <si>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</si>
  <si>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</si>
  <si>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</si>
  <si>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</si>
  <si>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</si>
  <si>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</si>
  <si>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</si>
  <si>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</si>
  <si>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</si>
  <si>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</si>
  <si>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</si>
  <si>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</si>
  <si>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</si>
  <si>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</si>
  <si>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</si>
  <si>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</si>
  <si>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</si>
  <si>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</si>
  <si>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</si>
  <si>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</si>
  <si>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</si>
  <si>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</si>
  <si>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</si>
  <si>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</si>
  <si>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</si>
  <si>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</si>
  <si>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</si>
  <si>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</si>
  <si>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</si>
  <si>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</si>
  <si>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</si>
  <si>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</si>
  <si>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</si>
  <si>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</si>
  <si>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</si>
  <si>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</si>
  <si>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</si>
  <si>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</si>
  <si>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</si>
  <si>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</si>
  <si>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</si>
  <si>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</si>
  <si>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</si>
  <si>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</si>
  <si>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</si>
  <si>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</si>
  <si>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</si>
  <si>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</si>
  <si>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</si>
  <si>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</si>
  <si>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</si>
  <si>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</si>
  <si>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</si>
  <si>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</si>
  <si>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</si>
  <si>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</si>
  <si>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</si>
  <si>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</si>
  <si>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</si>
  <si>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</si>
  <si>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</si>
  <si>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</si>
  <si>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</si>
  <si>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</si>
  <si>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</si>
  <si>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</si>
  <si>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</si>
  <si>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</si>
  <si>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</si>
  <si>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</si>
  <si>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</si>
  <si>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</si>
  <si>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</si>
  <si>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</si>
  <si>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</si>
  <si>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</si>
  <si>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</si>
  <si>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</si>
  <si>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</si>
  <si>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</si>
  <si>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</si>
  <si>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</si>
  <si>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</si>
  <si>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</si>
  <si>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</si>
  <si>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</si>
  <si>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</si>
  <si>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</si>
  <si>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</si>
  <si>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</si>
  <si>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</si>
  <si>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</si>
  <si>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</si>
  <si>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</si>
  <si>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</si>
  <si>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</si>
  <si>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</si>
  <si>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</si>
  <si>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</si>
  <si>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</si>
  <si>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</si>
  <si>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</si>
  <si>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</si>
  <si>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</si>
  <si>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</si>
  <si>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</si>
  <si>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</si>
  <si>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</si>
  <si>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</si>
  <si>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</si>
  <si>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</si>
  <si>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</si>
  <si>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</si>
  <si>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</si>
  <si>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</si>
  <si>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</si>
  <si>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</si>
  <si>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</si>
  <si>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</si>
  <si>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</si>
  <si>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</si>
  <si>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</si>
  <si>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</si>
  <si>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</si>
  <si>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</si>
  <si>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</si>
  <si>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</si>
  <si>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</si>
  <si>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</si>
  <si>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</si>
  <si>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</si>
  <si>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</si>
  <si>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</si>
  <si>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</si>
  <si>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</si>
  <si>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</si>
  <si>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</si>
  <si>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</si>
  <si>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</si>
  <si>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</si>
  <si>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</si>
  <si>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</si>
  <si>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</si>
  <si>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</si>
  <si>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</si>
  <si>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</si>
  <si>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</si>
  <si>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</si>
  <si>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</si>
  <si>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</si>
  <si>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</si>
  <si>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</si>
  <si>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</si>
  <si>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</si>
  <si>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</si>
  <si>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</si>
  <si>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</si>
  <si>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</si>
  <si>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</si>
  <si>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</si>
  <si>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</si>
  <si>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</si>
  <si>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</si>
  <si>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</si>
  <si>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</si>
  <si>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</si>
  <si>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</si>
  <si>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</si>
  <si>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</si>
  <si>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</si>
  <si>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</si>
  <si>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</si>
  <si>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</si>
  <si>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</si>
  <si>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</si>
  <si>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</si>
  <si>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</si>
  <si>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</si>
  <si>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</si>
  <si>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</si>
  <si>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</si>
  <si>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</si>
  <si>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</si>
  <si>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</si>
  <si>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</si>
  <si>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</si>
  <si>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</si>
  <si>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</si>
  <si>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</si>
  <si>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</si>
  <si>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</si>
  <si>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</si>
  <si>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</si>
  <si>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</si>
  <si>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</si>
  <si>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</si>
  <si>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</si>
  <si>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</si>
  <si>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</si>
  <si>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</si>
  <si>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</si>
  <si>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</si>
  <si>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</si>
  <si>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</si>
  <si>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</si>
  <si>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</si>
  <si>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</si>
  <si>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</si>
  <si>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</si>
  <si>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</si>
  <si>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</si>
  <si>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</si>
  <si>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</si>
  <si>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</si>
  <si>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</si>
  <si>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</si>
  <si>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</si>
  <si>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</si>
  <si>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</si>
  <si>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</si>
  <si>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</si>
  <si>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</si>
  <si>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</si>
  <si>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</si>
  <si>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</si>
  <si>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</si>
  <si>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</si>
  <si>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</si>
  <si>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</si>
  <si>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</si>
  <si>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</si>
  <si>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</si>
  <si>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</si>
  <si>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</si>
  <si>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</si>
  <si>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</si>
  <si>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</si>
  <si>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</si>
  <si>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</si>
  <si>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</si>
  <si>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</si>
  <si>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</si>
  <si>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</si>
  <si>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</si>
  <si>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</si>
  <si>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</si>
  <si>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</si>
  <si>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</si>
  <si>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</si>
  <si>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</si>
  <si>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</si>
  <si>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</si>
  <si>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</si>
  <si>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</si>
  <si>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</si>
  <si>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</si>
  <si>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</si>
  <si>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</si>
  <si>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</si>
  <si>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</si>
  <si>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</si>
  <si>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</si>
  <si>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</si>
  <si>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</si>
  <si>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</si>
  <si>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</si>
  <si>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</si>
  <si>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</si>
  <si>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</si>
  <si>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</si>
  <si>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</si>
  <si>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</si>
  <si>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</si>
  <si>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</si>
  <si>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</si>
  <si>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</si>
  <si>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</si>
  <si>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</si>
  <si>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</si>
  <si>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</si>
  <si>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</si>
  <si>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</si>
  <si>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</si>
  <si>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</si>
  <si>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</si>
  <si>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</si>
  <si>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</si>
  <si>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</si>
  <si>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</si>
  <si>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</si>
  <si>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</si>
  <si>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</si>
  <si>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</si>
  <si>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</si>
  <si>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</si>
  <si>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</si>
  <si>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</si>
  <si>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</si>
  <si>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</si>
  <si>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</si>
  <si>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</si>
  <si>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</si>
  <si>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</si>
  <si>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</si>
  <si>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</si>
  <si>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</si>
  <si>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</si>
  <si>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</si>
  <si>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</si>
  <si>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</si>
  <si>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</si>
  <si>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</si>
  <si>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</si>
  <si>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</si>
  <si>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</si>
  <si>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</si>
  <si>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</si>
  <si>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</si>
  <si>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</si>
  <si>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</si>
  <si>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</si>
  <si>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</si>
  <si>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</si>
  <si>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</si>
  <si>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</si>
  <si>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</si>
  <si>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</si>
  <si>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</si>
  <si>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</si>
  <si>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</si>
  <si>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</si>
  <si>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</si>
  <si>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</si>
  <si>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</si>
  <si>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</si>
  <si>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</si>
  <si>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</si>
  <si>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</si>
  <si>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</si>
  <si>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</si>
  <si>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</si>
  <si>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</si>
  <si>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</si>
  <si>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</si>
  <si>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</si>
  <si>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</si>
  <si>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</si>
  <si>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</si>
  <si>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</si>
  <si>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</si>
  <si>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</si>
  <si>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</si>
  <si>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</si>
  <si>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</si>
  <si>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</si>
  <si>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</si>
  <si>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</si>
  <si>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</si>
  <si>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</si>
  <si>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</si>
  <si>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</si>
  <si>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</si>
  <si>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</si>
  <si>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</si>
  <si>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</si>
  <si>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</si>
  <si>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</si>
  <si>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</si>
  <si>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</si>
  <si>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</si>
  <si>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</si>
  <si>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</si>
  <si>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</si>
  <si>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</si>
  <si>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</si>
  <si>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</si>
  <si>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</si>
  <si>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</si>
  <si>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</si>
  <si>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</si>
  <si>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</si>
  <si>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</si>
  <si>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</si>
  <si>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</si>
  <si>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</si>
  <si>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</si>
  <si>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</si>
  <si>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</si>
  <si>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</si>
  <si>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</si>
  <si>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</si>
  <si>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</si>
  <si>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</si>
  <si>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</si>
  <si>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</si>
  <si>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</si>
  <si>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</si>
  <si>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</si>
  <si>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</si>
  <si>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</si>
  <si>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</si>
  <si>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</si>
  <si>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</si>
  <si>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</si>
  <si>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</si>
  <si>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</si>
  <si>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</si>
  <si>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</si>
  <si>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</si>
  <si>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</si>
  <si>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</si>
  <si>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</si>
  <si>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</si>
  <si>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</si>
  <si>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</si>
  <si>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</si>
  <si>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</si>
  <si>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</si>
  <si>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</si>
  <si>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</si>
  <si>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</si>
  <si>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</si>
  <si>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</si>
  <si>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</si>
  <si>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</si>
  <si>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</si>
  <si>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</si>
  <si>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</si>
  <si>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</si>
  <si>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</si>
  <si>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</si>
  <si>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</si>
  <si>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</si>
  <si>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</si>
  <si>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</si>
  <si>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</si>
  <si>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</si>
  <si>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</si>
  <si>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</si>
  <si>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</si>
  <si>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</si>
  <si>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</si>
  <si>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</si>
  <si>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</si>
  <si>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</si>
  <si>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</si>
  <si>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</si>
  <si>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</si>
  <si>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</si>
  <si>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</si>
  <si>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</si>
  <si>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</si>
  <si>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</si>
  <si>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</si>
  <si>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</si>
  <si>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</si>
  <si>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</si>
  <si>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</si>
  <si>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</si>
  <si>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</si>
  <si>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</si>
  <si>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</si>
  <si>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</si>
  <si>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</si>
  <si>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</si>
  <si>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</si>
  <si>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</si>
  <si>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</si>
  <si>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</si>
  <si>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</si>
  <si>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</si>
  <si>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</si>
  <si>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</si>
  <si>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</si>
  <si>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</si>
  <si>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</si>
  <si>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</si>
  <si>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</si>
  <si>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</si>
  <si>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</si>
  <si>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</si>
  <si>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</si>
  <si>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</si>
  <si>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</si>
  <si>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</si>
  <si>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</si>
  <si>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</si>
  <si>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</si>
  <si>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</si>
  <si>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</si>
  <si>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</si>
  <si>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</si>
  <si>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</si>
  <si>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</si>
  <si>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</si>
  <si>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</si>
  <si>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</si>
  <si>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</si>
  <si>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</si>
  <si>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</si>
  <si>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</si>
  <si>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</si>
  <si>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</si>
  <si>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</si>
  <si>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</si>
  <si>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</si>
  <si>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</si>
  <si>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</si>
  <si>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</si>
  <si>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</si>
  <si>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</si>
  <si>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</si>
  <si>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</si>
  <si>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</si>
  <si>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</si>
  <si>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</si>
  <si>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</si>
  <si>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</si>
  <si>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</si>
  <si>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</si>
  <si>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</si>
  <si>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</si>
  <si>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</si>
  <si>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</si>
  <si>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</si>
  <si>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</si>
  <si>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</si>
  <si>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</si>
  <si>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</si>
  <si>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</si>
  <si>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</si>
  <si>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</si>
  <si>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</si>
  <si>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</si>
  <si>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</si>
  <si>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</si>
  <si>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</si>
  <si>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</si>
  <si>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</si>
  <si>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</si>
  <si>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</si>
  <si>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</si>
  <si>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</si>
  <si>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</si>
  <si>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</si>
  <si>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</si>
  <si>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</si>
  <si>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</si>
  <si>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</si>
  <si>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</si>
  <si>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</si>
  <si>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</si>
  <si>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</si>
  <si>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</si>
  <si>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</si>
  <si>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</si>
  <si>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</si>
  <si>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</si>
  <si>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</si>
  <si>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</si>
  <si>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</si>
  <si>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</si>
  <si>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</si>
  <si>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</si>
  <si>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</si>
  <si>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</si>
  <si>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</si>
  <si>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</si>
  <si>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</si>
  <si>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</si>
  <si>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</si>
  <si>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</si>
  <si>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</si>
  <si>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</si>
  <si>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</si>
  <si>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</si>
  <si>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</si>
  <si>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</si>
  <si>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</si>
  <si>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</si>
  <si>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</si>
  <si>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</si>
  <si>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</si>
  <si>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</si>
  <si>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</si>
  <si>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</si>
  <si>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</si>
  <si>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</si>
  <si>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</si>
  <si>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</si>
  <si>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</si>
  <si>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</si>
  <si>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</si>
  <si>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</si>
  <si>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</si>
  <si>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</si>
  <si>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</si>
  <si>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</si>
  <si>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</si>
  <si>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</si>
  <si>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</si>
  <si>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</si>
  <si>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</si>
  <si>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</si>
  <si>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</si>
  <si>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</si>
  <si>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</si>
  <si>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</si>
  <si>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</si>
  <si>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</si>
  <si>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</si>
  <si>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</si>
  <si>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</si>
  <si>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</si>
  <si>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</si>
  <si>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</si>
  <si>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</si>
  <si>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</si>
  <si>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</si>
  <si>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</si>
  <si>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</si>
  <si>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</si>
  <si>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</si>
  <si>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</si>
  <si>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</si>
  <si>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</si>
  <si>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</si>
  <si>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</si>
  <si>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</si>
  <si>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</si>
  <si>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</si>
  <si>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</si>
  <si>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</si>
  <si>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</si>
  <si>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</si>
  <si>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</si>
  <si>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</si>
  <si>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</si>
  <si>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</si>
  <si>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</si>
  <si>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</si>
  <si>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</si>
  <si>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</si>
  <si>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</si>
  <si>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</si>
  <si>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</si>
  <si>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</si>
  <si>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</si>
  <si>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</si>
  <si>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</si>
  <si>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</si>
  <si>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</si>
  <si>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</si>
  <si>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</si>
  <si>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</si>
  <si>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</si>
  <si>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</si>
  <si>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</si>
  <si>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</si>
  <si>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</si>
  <si>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</si>
  <si>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</si>
  <si>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</si>
  <si>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</si>
  <si>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</si>
  <si>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</si>
  <si>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</si>
  <si>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</si>
  <si>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</si>
  <si>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</si>
  <si>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</si>
  <si>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</si>
  <si>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</si>
  <si>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</si>
  <si>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</si>
  <si>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</si>
  <si>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</si>
  <si>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</si>
  <si>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</si>
  <si>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</si>
  <si>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</si>
  <si>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</si>
  <si>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</si>
  <si>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</si>
  <si>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</si>
  <si>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</si>
  <si>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</si>
  <si>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</si>
  <si>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</si>
  <si>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</si>
  <si>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</si>
  <si>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</si>
  <si>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</si>
  <si>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</si>
  <si>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</si>
  <si>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</si>
  <si>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</si>
  <si>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</si>
  <si>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</si>
  <si>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</si>
  <si>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</si>
  <si>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</si>
  <si>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</si>
  <si>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</si>
  <si>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</si>
  <si>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</si>
  <si>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</si>
  <si>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</si>
  <si>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</si>
  <si>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</si>
  <si>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</si>
  <si>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</si>
  <si>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</si>
  <si>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</si>
  <si>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</si>
  <si>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</si>
  <si>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</si>
  <si>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</si>
  <si>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</si>
  <si>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</si>
  <si>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</si>
  <si>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</si>
  <si>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</si>
  <si>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</si>
  <si>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</si>
  <si>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</si>
  <si>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</si>
  <si>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</si>
  <si>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</si>
  <si>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</si>
  <si>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</si>
  <si>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</si>
  <si>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</si>
  <si>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</si>
  <si>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</si>
  <si>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</si>
  <si>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</si>
  <si>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</si>
  <si>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</si>
  <si>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</si>
  <si>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</si>
  <si>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</si>
  <si>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</si>
  <si>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</si>
  <si>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</si>
  <si>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</si>
  <si>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</si>
  <si>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</si>
  <si>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</si>
  <si>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</si>
  <si>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</si>
  <si>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</si>
  <si>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</si>
  <si>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</si>
  <si>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</si>
  <si>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</si>
  <si>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</si>
  <si>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</si>
  <si>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</si>
  <si>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</si>
  <si>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</si>
  <si>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</si>
  <si>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</si>
  <si>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</si>
  <si>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</si>
  <si>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</si>
  <si>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</si>
  <si>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</si>
  <si>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</si>
  <si>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</si>
  <si>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</si>
  <si>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</si>
  <si>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</si>
  <si>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</si>
  <si>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</si>
  <si>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</si>
  <si>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</si>
  <si>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</si>
  <si>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</si>
  <si>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</si>
  <si>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</si>
  <si>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</si>
  <si>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</si>
  <si>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</si>
  <si>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</si>
  <si>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</si>
  <si>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</si>
  <si>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</si>
  <si>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</si>
  <si>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</si>
  <si>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</si>
  <si>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</si>
  <si>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</si>
  <si>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</si>
  <si>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</si>
  <si>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</si>
  <si>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</si>
  <si>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</si>
  <si>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</si>
  <si>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</si>
  <si>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</si>
  <si>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</si>
  <si>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</si>
  <si>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</si>
  <si>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</si>
  <si>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</si>
  <si>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</si>
  <si>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</si>
  <si>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</si>
  <si>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</si>
  <si>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</si>
  <si>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</si>
  <si>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</si>
  <si>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</si>
  <si>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</si>
  <si>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</si>
  <si>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</si>
  <si>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</si>
  <si>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</si>
  <si>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</si>
  <si>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</si>
  <si>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</si>
  <si>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</si>
  <si>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</si>
  <si>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</si>
  <si>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</si>
  <si>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</si>
  <si>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</si>
  <si>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</si>
  <si>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</si>
  <si>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</si>
  <si>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</si>
  <si>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</si>
  <si>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</si>
  <si>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</si>
  <si>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</si>
  <si>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</si>
  <si>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</si>
  <si>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</si>
  <si>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</si>
  <si>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</si>
  <si>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</si>
  <si>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</si>
  <si>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</si>
  <si>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</si>
  <si>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</si>
  <si>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</si>
  <si>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</si>
  <si>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</si>
  <si>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</si>
  <si>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</si>
  <si>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</si>
  <si>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</si>
  <si>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</si>
  <si>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</si>
  <si>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</si>
  <si>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</si>
  <si>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</si>
  <si>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</si>
  <si>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</si>
  <si>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</si>
  <si>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</si>
  <si>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</si>
  <si>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</si>
  <si>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</si>
  <si>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</si>
  <si>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</si>
  <si>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</si>
  <si>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</si>
  <si>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</si>
  <si>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</si>
  <si>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</si>
  <si>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</si>
  <si>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</si>
  <si>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</si>
  <si>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</si>
  <si>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</si>
  <si>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</si>
  <si>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</si>
  <si>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</si>
  <si>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</si>
  <si>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</si>
  <si>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</si>
  <si>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</si>
  <si>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</si>
  <si>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</si>
  <si>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</si>
  <si>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</si>
  <si>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</si>
  <si>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</si>
  <si>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</si>
  <si>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</si>
  <si>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</si>
  <si>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</si>
  <si>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</si>
  <si>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</si>
  <si>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</si>
  <si>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</si>
  <si>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</si>
  <si>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</si>
  <si>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</si>
  <si>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</si>
  <si>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</si>
  <si>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</si>
  <si>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</si>
  <si>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</si>
  <si>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</si>
  <si>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</si>
  <si>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</si>
  <si>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</si>
  <si>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</si>
  <si>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</si>
  <si>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</si>
  <si>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</si>
  <si>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</si>
  <si>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</si>
  <si>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</si>
  <si>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</si>
  <si>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</si>
  <si>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</si>
  <si>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</si>
  <si>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</si>
  <si>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</si>
  <si>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</si>
  <si>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</si>
  <si>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</si>
  <si>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</si>
  <si>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</si>
  <si>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</si>
  <si>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</si>
  <si>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</si>
  <si>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</si>
  <si>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</si>
  <si>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</si>
  <si>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</si>
  <si>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</si>
  <si>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</si>
  <si>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</si>
  <si>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</si>
  <si>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</si>
  <si>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</si>
  <si>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</si>
  <si>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</si>
  <si>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</si>
  <si>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</si>
  <si>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</si>
  <si>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</si>
  <si>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</si>
  <si>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</si>
  <si>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</si>
  <si>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</si>
  <si>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</si>
  <si>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</si>
  <si>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</si>
  <si>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</si>
  <si>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</si>
  <si>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</si>
  <si>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</si>
  <si>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</si>
  <si>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</si>
  <si>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</si>
  <si>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</si>
  <si>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</si>
  <si>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</si>
  <si>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</si>
  <si>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</si>
  <si>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</si>
  <si>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</si>
  <si>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</si>
  <si>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</si>
  <si>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</si>
  <si>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</si>
  <si>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</si>
  <si>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</si>
  <si>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</si>
  <si>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</si>
  <si>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</si>
  <si>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</si>
  <si>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</si>
  <si>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</si>
  <si>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</si>
  <si>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</si>
  <si>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</si>
  <si>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</si>
  <si>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</si>
  <si>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</si>
  <si>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</si>
  <si>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</si>
  <si>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</si>
  <si>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</si>
  <si>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</si>
  <si>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</si>
  <si>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</si>
  <si>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</si>
  <si>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</si>
  <si>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</si>
  <si>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</si>
  <si>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</si>
  <si>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</si>
  <si>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</si>
  <si>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</si>
  <si>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</si>
  <si>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</si>
  <si>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</si>
  <si>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</si>
  <si>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</si>
  <si>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</si>
  <si>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</si>
  <si>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</si>
  <si>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</si>
  <si>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</si>
  <si>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</si>
  <si>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</si>
  <si>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</si>
  <si>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</si>
  <si>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</si>
  <si>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</si>
  <si>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</si>
  <si>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</si>
  <si>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</si>
  <si>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</si>
  <si>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</si>
  <si>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</si>
  <si>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</si>
  <si>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</si>
  <si>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</si>
  <si>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</si>
  <si>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</si>
  <si>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</si>
  <si>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</si>
  <si>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</si>
  <si>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</si>
  <si>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</si>
  <si>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</si>
  <si>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</si>
  <si>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</si>
  <si>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</si>
  <si>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</si>
  <si>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</si>
  <si>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</si>
  <si>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</si>
  <si>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</si>
  <si>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</si>
  <si>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</si>
  <si>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</si>
  <si>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</si>
  <si>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</si>
  <si>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</si>
  <si>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</si>
  <si>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</si>
  <si>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</si>
  <si>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</si>
  <si>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</si>
  <si>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</si>
  <si>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</si>
  <si>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</si>
  <si>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</si>
  <si>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</si>
  <si>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</si>
  <si>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</si>
  <si>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</si>
  <si>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</si>
  <si>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</si>
  <si>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</si>
  <si>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</si>
  <si>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</si>
  <si>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</si>
  <si>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</si>
  <si>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</si>
  <si>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</si>
  <si>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</si>
  <si>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</si>
  <si>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</si>
  <si>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</si>
  <si>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</si>
  <si>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</si>
  <si>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</si>
  <si>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</si>
  <si>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</si>
  <si>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</si>
  <si>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</si>
  <si>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</si>
  <si>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</si>
  <si>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</si>
  <si>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</si>
  <si>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</si>
  <si>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</si>
  <si>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</si>
  <si>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</si>
  <si>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</si>
  <si>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</si>
  <si>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</si>
  <si>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</si>
  <si>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</si>
  <si>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</si>
  <si>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</si>
  <si>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</si>
  <si>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</si>
  <si>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</si>
  <si>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</si>
  <si>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</si>
  <si>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</si>
  <si>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</si>
  <si>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</si>
  <si>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</si>
  <si>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</si>
  <si>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</si>
  <si>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</si>
  <si>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</si>
  <si>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</si>
  <si>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</si>
  <si>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</si>
  <si>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</si>
  <si>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</si>
  <si>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</si>
  <si>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</si>
  <si>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</si>
  <si>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</si>
  <si>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</si>
  <si>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</si>
  <si>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</si>
  <si>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</si>
  <si>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</si>
  <si>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</si>
  <si>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</si>
  <si>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</si>
  <si>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</si>
  <si>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</si>
  <si>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</si>
  <si>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</si>
  <si>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</si>
  <si>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</si>
  <si>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</si>
  <si>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</si>
  <si>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</si>
  <si>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</si>
  <si>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</si>
  <si>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</si>
  <si>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</si>
  <si>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</si>
  <si>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</si>
  <si>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</si>
  <si>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</si>
  <si>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</si>
  <si>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</si>
  <si>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</si>
  <si>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</si>
  <si>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</si>
  <si>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</si>
  <si>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</si>
  <si>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</si>
  <si>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</si>
  <si>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</si>
  <si>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</si>
  <si>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</si>
  <si>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</si>
  <si>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</si>
  <si>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</si>
  <si>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</si>
  <si>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</si>
  <si>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</si>
  <si>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</si>
  <si>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</si>
  <si>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</si>
  <si>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</si>
  <si>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</si>
  <si>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</si>
  <si>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</si>
  <si>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</si>
  <si>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</si>
  <si>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</si>
  <si>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</si>
  <si>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</si>
  <si>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</si>
  <si>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</si>
  <si>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</si>
  <si>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</si>
  <si>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</si>
  <si>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</si>
  <si>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</si>
  <si>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</si>
  <si>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</si>
  <si>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</si>
  <si>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</si>
  <si>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</si>
  <si>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</si>
  <si>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</si>
  <si>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</si>
  <si>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</si>
  <si>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</si>
  <si>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</si>
  <si>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</si>
  <si>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</si>
  <si>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</si>
  <si>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</si>
  <si>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</si>
  <si>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</si>
  <si>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</si>
  <si>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</si>
  <si>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</si>
  <si>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</si>
  <si>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</si>
  <si>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</si>
  <si>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</si>
  <si>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</si>
  <si>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</si>
  <si>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</si>
  <si>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</si>
  <si>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</si>
  <si>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</si>
  <si>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</si>
  <si>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</si>
  <si>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</si>
  <si>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</si>
  <si>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</si>
  <si>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</si>
  <si>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</si>
  <si>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</si>
  <si>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</si>
  <si>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</si>
  <si>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</si>
  <si>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</si>
  <si>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</si>
  <si>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</si>
  <si>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</si>
  <si>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</si>
  <si>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</si>
  <si>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</si>
  <si>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</si>
  <si>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</si>
  <si>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</si>
  <si>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</si>
  <si>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</si>
  <si>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</si>
  <si>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</si>
  <si>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</si>
  <si>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</si>
  <si>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</si>
  <si>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</si>
  <si>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</si>
  <si>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</si>
  <si>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</si>
  <si>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</si>
  <si>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</si>
  <si>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</si>
  <si>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</si>
  <si>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</si>
  <si>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</si>
  <si>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</si>
  <si>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</si>
  <si>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</si>
  <si>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</si>
  <si>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</si>
  <si>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</si>
  <si>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</si>
  <si>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</si>
  <si>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</si>
  <si>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</si>
  <si>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</si>
  <si>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</si>
  <si>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</si>
  <si>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</si>
  <si>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</si>
  <si>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</si>
  <si>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</si>
  <si>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</si>
  <si>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</si>
  <si>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</si>
  <si>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</si>
  <si>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</si>
  <si>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</si>
  <si>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</si>
  <si>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</si>
  <si>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</si>
  <si>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</si>
  <si>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</si>
  <si>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</si>
  <si>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</si>
  <si>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</si>
  <si>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</si>
  <si>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</si>
  <si>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</si>
  <si>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</si>
  <si>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</si>
  <si>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</si>
  <si>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</si>
  <si>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</si>
  <si>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</si>
  <si>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</si>
  <si>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</si>
  <si>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</si>
  <si>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</si>
  <si>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</si>
  <si>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</si>
  <si>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</si>
  <si>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</si>
  <si>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</si>
  <si>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</si>
  <si>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</si>
  <si>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</si>
  <si>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</si>
  <si>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</si>
  <si>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</si>
  <si>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</si>
  <si>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</si>
  <si>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</si>
  <si>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</si>
  <si>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</si>
  <si>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</si>
  <si>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</si>
  <si>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</si>
  <si>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</si>
  <si>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</si>
  <si>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</si>
  <si>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</si>
  <si>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</si>
  <si>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</si>
  <si>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</si>
  <si>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</si>
  <si>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</si>
  <si>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</si>
  <si>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</si>
  <si>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</si>
  <si>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</si>
  <si>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</si>
  <si>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</si>
  <si>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</si>
  <si>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</si>
  <si>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</si>
  <si>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</si>
  <si>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</si>
  <si>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</si>
  <si>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</si>
  <si>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</si>
  <si>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</si>
  <si>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</si>
  <si>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</si>
  <si>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</si>
  <si>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</si>
  <si>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</si>
  <si>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</si>
  <si>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</si>
  <si>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</si>
  <si>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</si>
  <si>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</si>
  <si>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</si>
  <si>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</si>
  <si>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</si>
  <si>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</si>
  <si>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</si>
  <si>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</si>
  <si>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</si>
  <si>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</si>
  <si>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</si>
  <si>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</si>
  <si>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</si>
  <si>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</si>
  <si>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</si>
  <si>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</si>
  <si>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</si>
  <si>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</si>
  <si>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</si>
  <si>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</si>
  <si>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</si>
  <si>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</si>
  <si>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</si>
  <si>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</si>
  <si>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</si>
  <si>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</si>
  <si>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</si>
  <si>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</si>
  <si>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</si>
  <si>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</si>
  <si>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</si>
  <si>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</si>
  <si>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</si>
  <si>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</si>
  <si>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</si>
  <si>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</si>
  <si>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</si>
  <si>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</si>
  <si>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</si>
  <si>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</si>
  <si>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</si>
  <si>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</si>
  <si>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</si>
  <si>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</si>
  <si>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</si>
  <si>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</si>
  <si>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</si>
  <si>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</si>
  <si>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</si>
  <si>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</si>
  <si>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</si>
  <si>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</si>
  <si>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</si>
  <si>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</si>
  <si>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</si>
  <si>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</si>
  <si>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</si>
  <si>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</si>
  <si>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</si>
  <si>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</si>
  <si>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</si>
  <si>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</si>
  <si>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</si>
  <si>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</si>
  <si>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</si>
  <si>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</si>
  <si>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</si>
  <si>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</si>
  <si>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</si>
  <si>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</si>
  <si>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</si>
  <si>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</si>
  <si>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</si>
  <si>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</si>
  <si>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</si>
  <si>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</si>
  <si>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</si>
  <si>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</si>
  <si>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</si>
  <si>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</si>
  <si>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</si>
  <si>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</si>
  <si>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</si>
  <si>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</si>
  <si>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</si>
  <si>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</si>
  <si>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</si>
  <si>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</si>
  <si>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</si>
  <si>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</si>
  <si>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</si>
  <si>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</si>
  <si>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</si>
  <si>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</si>
  <si>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</si>
  <si>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</si>
  <si>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</si>
  <si>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</si>
  <si>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</si>
  <si>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</si>
  <si>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</si>
  <si>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</si>
  <si>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</si>
  <si>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</si>
  <si>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</si>
  <si>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</si>
  <si>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</si>
  <si>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</si>
  <si>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</si>
  <si>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</si>
  <si>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</si>
  <si>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</si>
  <si>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</si>
  <si>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</si>
  <si>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</si>
  <si>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</si>
  <si>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</si>
  <si>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</si>
  <si>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</si>
  <si>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</si>
  <si>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</si>
  <si>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</si>
  <si>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</si>
  <si>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</si>
  <si>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</si>
  <si>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</si>
  <si>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</si>
  <si>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</si>
  <si>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</si>
  <si>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</si>
  <si>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</si>
  <si>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</si>
  <si>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</si>
  <si>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</si>
  <si>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</si>
  <si>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</si>
  <si>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</si>
  <si>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</si>
  <si>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</si>
  <si>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</si>
  <si>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</si>
  <si>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</si>
  <si>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</si>
  <si>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</si>
  <si>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</si>
  <si>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</si>
  <si>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</si>
  <si>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</si>
  <si>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</si>
  <si>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</si>
  <si>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</si>
  <si>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</si>
  <si>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</si>
  <si>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</si>
  <si>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</si>
  <si>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</si>
  <si>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</si>
  <si>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</si>
  <si>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</si>
  <si>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</si>
  <si>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</si>
  <si>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</si>
  <si>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</si>
  <si>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</si>
  <si>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</si>
  <si>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</si>
  <si>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</si>
  <si>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</si>
  <si>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</si>
  <si>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</si>
  <si>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</si>
  <si>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</si>
  <si>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</si>
  <si>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</si>
  <si>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</si>
  <si>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</si>
  <si>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</si>
  <si>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</si>
  <si>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</si>
  <si>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</si>
  <si>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</si>
  <si>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</si>
  <si>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</si>
  <si>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</si>
  <si>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</si>
  <si>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</si>
  <si>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</si>
  <si>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</si>
  <si>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</si>
  <si>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</si>
  <si>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</si>
  <si>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</si>
  <si>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</si>
  <si>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</si>
  <si>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</si>
  <si>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</si>
  <si>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</si>
  <si>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</si>
  <si>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</si>
  <si>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</si>
  <si>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</si>
  <si>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</si>
  <si>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</si>
  <si>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</si>
  <si>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</si>
  <si>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</si>
  <si>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</si>
  <si>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</si>
  <si>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</si>
  <si>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</si>
  <si>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</si>
  <si>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</si>
  <si>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</si>
  <si>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</si>
  <si>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</si>
  <si>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</si>
  <si>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</si>
  <si>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</si>
  <si>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</si>
  <si>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</si>
  <si>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</si>
  <si>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</si>
  <si>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</si>
  <si>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</si>
  <si>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</si>
  <si>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</si>
  <si>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</si>
  <si>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</si>
  <si>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</si>
  <si>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</si>
  <si>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</si>
  <si>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</si>
  <si>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</si>
  <si>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</si>
  <si>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</si>
  <si>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</si>
  <si>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</si>
  <si>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</si>
  <si>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</si>
  <si>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</si>
  <si>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</si>
  <si>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</si>
  <si>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</si>
  <si>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</si>
  <si>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</si>
  <si>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</si>
  <si>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</si>
  <si>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</si>
  <si>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</si>
  <si>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</si>
  <si>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</si>
  <si>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</si>
  <si>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</si>
  <si>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</si>
  <si>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</si>
  <si>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</si>
  <si>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</si>
  <si>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</si>
  <si>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</si>
  <si>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</si>
  <si>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</si>
  <si>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</si>
  <si>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</si>
  <si>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</si>
  <si>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</si>
  <si>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</si>
  <si>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</si>
  <si>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</si>
  <si>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</si>
  <si>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</si>
  <si>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</si>
  <si>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</si>
  <si>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</si>
  <si>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</si>
  <si>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</si>
  <si>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</si>
  <si>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</si>
  <si>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</si>
  <si>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</si>
  <si>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</si>
  <si>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</si>
  <si>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</si>
  <si>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</si>
  <si>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</si>
  <si>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</si>
  <si>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</si>
  <si>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</si>
  <si>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</si>
  <si>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</si>
  <si>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</si>
  <si>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</si>
  <si>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</si>
  <si>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</si>
  <si>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</si>
  <si>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</si>
  <si>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</si>
  <si>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</si>
  <si>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</si>
  <si>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</si>
  <si>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</si>
  <si>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</si>
  <si>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</si>
  <si>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</si>
  <si>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</si>
  <si>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</si>
  <si>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</si>
  <si>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</si>
  <si>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</si>
  <si>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</si>
  <si>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</si>
  <si>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</si>
  <si>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</si>
  <si>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</si>
  <si>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</si>
  <si>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</si>
  <si>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</si>
  <si>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</si>
  <si>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</si>
  <si>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</si>
  <si>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</si>
  <si>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</si>
  <si>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</si>
  <si>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</si>
  <si>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</si>
  <si>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</si>
  <si>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</si>
  <si>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</si>
  <si>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</si>
  <si>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</si>
  <si>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</si>
  <si>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</si>
  <si>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</si>
  <si>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</si>
  <si>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</si>
  <si>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</si>
  <si>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</si>
  <si>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</si>
  <si>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</si>
  <si>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</si>
  <si>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</si>
  <si>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</si>
  <si>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</si>
  <si>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</si>
  <si>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</si>
  <si>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</si>
  <si>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</si>
  <si>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</si>
  <si>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</si>
  <si>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</si>
  <si>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</si>
  <si>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</si>
  <si>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</si>
  <si>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</si>
  <si>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</si>
  <si>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</si>
  <si>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</si>
  <si>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</si>
  <si>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</si>
  <si>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</si>
  <si>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</si>
  <si>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</si>
  <si>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</si>
  <si>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</si>
  <si>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</si>
  <si>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</si>
  <si>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</si>
  <si>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</si>
  <si>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</si>
  <si>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</si>
  <si>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</si>
  <si>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</si>
  <si>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</si>
  <si>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</si>
  <si>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</si>
  <si>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</si>
  <si>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</si>
  <si>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</si>
  <si>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</si>
  <si>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</si>
  <si>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</si>
  <si>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</si>
  <si>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</si>
  <si>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</si>
  <si>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</si>
  <si>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</si>
  <si>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</si>
  <si>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</si>
  <si>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</si>
  <si>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</si>
  <si>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</si>
  <si>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</si>
  <si>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</si>
  <si>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</si>
  <si>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</si>
  <si>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</si>
  <si>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</si>
  <si>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</si>
  <si>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</si>
  <si>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</si>
  <si>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</si>
  <si>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</si>
  <si>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</si>
  <si>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</si>
  <si>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</si>
  <si>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</si>
  <si>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</si>
  <si>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</si>
  <si>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</si>
  <si>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</si>
  <si>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</si>
  <si>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</si>
  <si>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</si>
  <si>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</si>
  <si>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</si>
  <si>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</si>
  <si>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</si>
  <si>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</si>
  <si>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</si>
  <si>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</si>
  <si>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</si>
  <si>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</si>
  <si>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</si>
  <si>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</si>
  <si>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</si>
  <si>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</si>
  <si>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</si>
  <si>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</si>
  <si>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</si>
  <si>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</si>
  <si>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</si>
  <si>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</si>
  <si>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</si>
  <si>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</si>
  <si>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</si>
  <si>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</si>
  <si>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</si>
  <si>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</si>
  <si>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</si>
  <si>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</si>
  <si>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</si>
  <si>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</si>
  <si>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</si>
  <si>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</si>
  <si>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</si>
  <si>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</si>
  <si>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</si>
  <si>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</si>
  <si>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</si>
  <si>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</si>
  <si>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</si>
  <si>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</si>
  <si>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</si>
  <si>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</si>
  <si>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</si>
  <si>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</si>
  <si>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</si>
  <si>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</si>
  <si>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</si>
  <si>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</si>
  <si>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</si>
  <si>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</si>
  <si>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</si>
  <si>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</si>
  <si>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</si>
  <si>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</si>
  <si>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</si>
  <si>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</si>
  <si>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</si>
  <si>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</si>
  <si>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</si>
  <si>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</si>
  <si>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</si>
  <si>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</si>
  <si>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</si>
  <si>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</si>
  <si>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</si>
  <si>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</si>
  <si>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</si>
  <si>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</si>
  <si>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</si>
  <si>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</si>
  <si>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</si>
  <si>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</si>
  <si>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</si>
  <si>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</si>
  <si>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</si>
  <si>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</si>
  <si>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</si>
  <si>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</si>
  <si>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</si>
  <si>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</si>
  <si>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</si>
  <si>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</si>
  <si>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</si>
  <si>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</si>
  <si>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</si>
  <si>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</si>
  <si>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</si>
  <si>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</si>
  <si>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</si>
  <si>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</si>
  <si>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</si>
  <si>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</si>
  <si>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</si>
  <si>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</si>
  <si>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</si>
  <si>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</si>
  <si>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</si>
  <si>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</si>
  <si>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</si>
  <si>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</si>
  <si>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</si>
  <si>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</si>
  <si>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</si>
  <si>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</si>
  <si>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</si>
  <si>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</si>
  <si>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</si>
  <si>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</si>
  <si>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</si>
  <si>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</si>
  <si>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</si>
  <si>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</si>
  <si>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</si>
  <si>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</si>
  <si>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</si>
  <si>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</si>
  <si>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</si>
  <si>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</si>
  <si>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</si>
  <si>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</si>
  <si>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</si>
  <si>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</si>
  <si>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</si>
  <si>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</si>
  <si>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</si>
  <si>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</si>
  <si>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</si>
  <si>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</si>
  <si>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</si>
  <si>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</si>
  <si>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</si>
  <si>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</si>
  <si>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</si>
  <si>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</si>
  <si>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</si>
  <si>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</si>
  <si>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</si>
  <si>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</si>
  <si>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</si>
  <si>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</si>
  <si>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</si>
  <si>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</si>
  <si>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</si>
  <si>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</si>
  <si>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</si>
  <si>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</si>
  <si>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</si>
  <si>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</si>
  <si>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</si>
  <si>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</si>
  <si>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</si>
  <si>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</si>
  <si>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</si>
  <si>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</si>
  <si>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</si>
  <si>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</si>
  <si>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</si>
  <si>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</si>
  <si>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</si>
  <si>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</si>
  <si>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</si>
  <si>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</si>
  <si>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</si>
  <si>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</si>
  <si>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</si>
  <si>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</si>
  <si>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</si>
  <si>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</si>
  <si>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</si>
  <si>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</si>
  <si>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</si>
  <si>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</si>
  <si>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</si>
  <si>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</si>
  <si>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</si>
  <si>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</si>
  <si>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</si>
  <si>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</si>
  <si>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</si>
  <si>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</si>
  <si>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</si>
  <si>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</si>
  <si>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</si>
  <si>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</si>
  <si>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</si>
  <si>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</si>
  <si>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</si>
  <si>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</si>
  <si>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</si>
  <si>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</si>
  <si>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</si>
  <si>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</si>
  <si>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</si>
  <si>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</si>
  <si>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</si>
  <si>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</si>
  <si>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</si>
  <si>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</si>
  <si>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</si>
  <si>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</si>
  <si>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</si>
  <si>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</si>
  <si>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</si>
  <si>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</si>
  <si>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</si>
  <si>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</si>
  <si>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</si>
  <si>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</si>
  <si>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</si>
  <si>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</si>
  <si>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</si>
  <si>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</si>
  <si>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</si>
  <si>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</si>
  <si>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</si>
  <si>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</si>
  <si>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</si>
  <si>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</si>
  <si>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</si>
  <si>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</si>
  <si>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</si>
  <si>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</si>
  <si>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</si>
  <si>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</si>
  <si>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</si>
  <si>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</si>
  <si>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</si>
  <si>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</si>
  <si>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</si>
  <si>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</si>
  <si>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</si>
  <si>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</si>
  <si>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</si>
  <si>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</si>
  <si>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</si>
  <si>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</si>
  <si>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</si>
  <si>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</si>
  <si>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</si>
  <si>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</si>
  <si>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</si>
  <si>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</si>
  <si>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</si>
  <si>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</si>
  <si>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</si>
  <si>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</si>
  <si>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</si>
  <si>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</si>
  <si>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</si>
  <si>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</si>
  <si>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</si>
  <si>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</si>
  <si>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</si>
  <si>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</si>
  <si>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</si>
  <si>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</si>
  <si>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</si>
  <si>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</si>
  <si>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</si>
  <si>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</si>
  <si>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</si>
  <si>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</si>
  <si>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</si>
  <si>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</si>
  <si>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</si>
  <si>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</si>
  <si>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</si>
  <si>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</si>
  <si>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</si>
  <si>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</si>
  <si>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</si>
  <si>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</si>
  <si>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</si>
  <si>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</si>
  <si>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</si>
  <si>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</si>
  <si>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</si>
  <si>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</si>
  <si>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</si>
  <si>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</si>
  <si>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</si>
  <si>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</si>
  <si>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</si>
  <si>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</si>
  <si>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</si>
  <si>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</si>
  <si>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</si>
  <si>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</si>
  <si>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</si>
  <si>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</si>
  <si>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</si>
  <si>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</si>
  <si>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</si>
  <si>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</si>
  <si>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</si>
  <si>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</si>
  <si>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</si>
  <si>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</si>
  <si>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</si>
  <si>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</si>
  <si>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</si>
  <si>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</si>
  <si>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</si>
  <si>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</si>
  <si>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</si>
  <si>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</si>
  <si>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</si>
  <si>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</si>
  <si>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</si>
  <si>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</si>
  <si>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</si>
  <si>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</si>
  <si>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</si>
  <si>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</si>
  <si>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</si>
  <si>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</si>
  <si>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</si>
  <si>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</si>
  <si>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</si>
  <si>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</si>
  <si>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</si>
  <si>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</si>
  <si>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</si>
  <si>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</si>
  <si>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</si>
  <si>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</si>
  <si>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</si>
  <si>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</si>
  <si>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</si>
  <si>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</si>
  <si>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</si>
  <si>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</si>
  <si>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</si>
  <si>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</si>
  <si>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</si>
  <si>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</si>
  <si>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</si>
  <si>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</si>
  <si>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</si>
  <si>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</si>
  <si>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</si>
  <si>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</si>
  <si>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</si>
  <si>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</si>
  <si>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</si>
  <si>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</si>
  <si>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</si>
  <si>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</si>
  <si>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</si>
  <si>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</si>
  <si>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</si>
  <si>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</si>
  <si>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</si>
  <si>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</si>
  <si>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</si>
  <si>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</si>
  <si>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</si>
  <si>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</si>
  <si>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</si>
  <si>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</si>
  <si>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</si>
  <si>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</si>
  <si>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</si>
  <si>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</si>
  <si>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</si>
  <si>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</si>
  <si>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</si>
  <si>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</si>
  <si>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</si>
  <si>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</si>
  <si>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</si>
  <si>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</si>
  <si>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</si>
  <si>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</si>
  <si>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</si>
  <si>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</si>
  <si>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</si>
  <si>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</si>
  <si>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</si>
  <si>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</si>
  <si>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</si>
  <si>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</si>
  <si>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</si>
  <si>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</si>
  <si>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</si>
  <si>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</si>
  <si>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</si>
  <si>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</si>
  <si>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</si>
  <si>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</si>
  <si>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</si>
  <si>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</si>
  <si>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</si>
  <si>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</si>
  <si>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</si>
  <si>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</si>
  <si>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</si>
  <si>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</si>
  <si>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</si>
  <si>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</si>
  <si>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</si>
  <si>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</si>
  <si>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</si>
  <si>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</si>
  <si>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</si>
  <si>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</si>
  <si>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</si>
  <si>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</si>
  <si>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</si>
  <si>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</si>
  <si>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</si>
  <si>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</si>
  <si>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</si>
  <si>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</si>
  <si>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</si>
  <si>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</si>
  <si>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</si>
  <si>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</si>
  <si>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</si>
  <si>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</si>
  <si>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</si>
  <si>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</si>
  <si>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</si>
  <si>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</si>
  <si>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</si>
  <si>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</si>
  <si>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</si>
  <si>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</si>
  <si>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</si>
  <si>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</si>
  <si>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</si>
  <si>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</si>
  <si>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</si>
  <si>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</si>
  <si>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</si>
  <si>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</si>
  <si>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</si>
  <si>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</si>
  <si>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</si>
  <si>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</si>
  <si>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</si>
  <si>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</si>
  <si>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</si>
  <si>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</si>
  <si>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</si>
  <si>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</si>
  <si>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</si>
  <si>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</si>
  <si>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</si>
  <si>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</si>
  <si>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</si>
  <si>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</si>
  <si>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</si>
  <si>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</si>
  <si>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</si>
  <si>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</si>
  <si>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</si>
  <si>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</si>
  <si>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</si>
  <si>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</si>
  <si>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</si>
  <si>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</si>
  <si>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</si>
  <si>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</si>
  <si>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</si>
  <si>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</si>
  <si>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</si>
  <si>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</si>
  <si>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</si>
  <si>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</si>
  <si>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</si>
  <si>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</si>
  <si>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</si>
  <si>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</si>
  <si>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</si>
  <si>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</si>
  <si>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</si>
  <si>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</si>
  <si>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</si>
  <si>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</si>
  <si>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</si>
  <si>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</si>
  <si>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</si>
  <si>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</si>
  <si>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</si>
  <si>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</si>
  <si>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</si>
  <si>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</si>
  <si>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</si>
  <si>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</si>
  <si>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</si>
  <si>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</si>
  <si>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</si>
  <si>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</si>
  <si>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</si>
  <si>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</si>
  <si>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</si>
  <si>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</si>
  <si>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</si>
  <si>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</si>
  <si>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</si>
  <si>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</si>
  <si>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</si>
  <si>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</si>
  <si>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</si>
  <si>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</si>
  <si>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</si>
  <si>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</si>
  <si>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</si>
  <si>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</si>
  <si>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</si>
  <si>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</si>
  <si>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</si>
  <si>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</si>
  <si>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</si>
  <si>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</si>
  <si>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</si>
  <si>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</si>
  <si>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</si>
  <si>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</si>
  <si>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</si>
  <si>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</si>
  <si>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</si>
  <si>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</si>
  <si>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</si>
  <si>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</si>
  <si>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</si>
  <si>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</si>
  <si>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</si>
  <si>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</si>
  <si>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</si>
  <si>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</si>
  <si>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</si>
  <si>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</si>
  <si>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</si>
  <si>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</si>
  <si>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</si>
  <si>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</si>
  <si>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</si>
  <si>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</si>
  <si>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</si>
  <si>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</si>
  <si>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</si>
  <si>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</si>
  <si>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</si>
  <si>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</si>
  <si>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</si>
  <si>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</si>
  <si>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</si>
  <si>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</si>
  <si>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</si>
  <si>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</si>
  <si>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</si>
  <si>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</si>
  <si>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</si>
  <si>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</si>
  <si>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</si>
  <si>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</si>
  <si>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</si>
  <si>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</si>
  <si>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</si>
  <si>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</si>
  <si>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</si>
  <si>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</si>
  <si>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</si>
  <si>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</si>
  <si>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</si>
  <si>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</si>
  <si>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</si>
  <si>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</si>
  <si>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</si>
  <si>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</si>
  <si>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</si>
  <si>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</si>
  <si>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</si>
  <si>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</si>
  <si>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</si>
  <si>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</si>
  <si>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</si>
  <si>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</si>
  <si>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</si>
  <si>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</si>
  <si>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</si>
  <si>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</si>
  <si>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</si>
  <si>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</si>
  <si>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</si>
  <si>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</si>
  <si>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</si>
  <si>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</si>
  <si>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</si>
  <si>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</si>
  <si>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</si>
  <si>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</si>
  <si>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</si>
  <si>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</si>
  <si>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</si>
  <si>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</si>
  <si>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</si>
  <si>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</si>
  <si>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</si>
  <si>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</si>
  <si>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</si>
  <si>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</si>
  <si>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</si>
  <si>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</si>
  <si>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</si>
  <si>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</si>
  <si>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</si>
  <si>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</si>
  <si>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</si>
  <si>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</si>
  <si>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</si>
  <si>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</si>
  <si>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</si>
  <si>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</si>
  <si>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</si>
  <si>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</si>
  <si>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</si>
  <si>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</si>
  <si>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</si>
  <si>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</si>
  <si>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</si>
  <si>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</si>
  <si>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</si>
  <si>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</si>
  <si>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</si>
  <si>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</si>
  <si>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</si>
  <si>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</si>
  <si>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</si>
  <si>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</si>
  <si>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</si>
  <si>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</si>
  <si>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</si>
  <si>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</si>
  <si>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</si>
  <si>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</si>
  <si>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</si>
  <si>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</si>
  <si>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</si>
  <si>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</si>
  <si>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</si>
  <si>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</si>
  <si>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</si>
  <si>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</si>
  <si>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</si>
  <si>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</si>
  <si>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</si>
  <si>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</si>
  <si>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</si>
  <si>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</si>
  <si>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</si>
  <si>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</si>
  <si>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</si>
  <si>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</si>
  <si>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</si>
  <si>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</si>
  <si>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</si>
  <si>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</si>
  <si>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</si>
  <si>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</si>
  <si>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</si>
  <si>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</si>
  <si>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</si>
  <si>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</si>
  <si>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</si>
  <si>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</si>
  <si>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</si>
  <si>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</si>
  <si>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</si>
  <si>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</si>
  <si>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</si>
  <si>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</si>
  <si>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</si>
  <si>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</si>
  <si>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</si>
  <si>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</si>
  <si>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</si>
  <si>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</si>
  <si>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</si>
  <si>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</si>
  <si>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</si>
  <si>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</si>
  <si>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</si>
  <si>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</si>
  <si>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</si>
  <si>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</si>
  <si>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</si>
  <si>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</si>
  <si>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</si>
  <si>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</si>
  <si>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</si>
  <si>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</si>
  <si>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</si>
  <si>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</si>
  <si>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</si>
  <si>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</si>
  <si>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</si>
  <si>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</si>
  <si>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</si>
  <si>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</si>
  <si>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</si>
  <si>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</si>
  <si>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</si>
  <si>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</si>
  <si>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</si>
  <si>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</si>
  <si>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</si>
  <si>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</si>
  <si>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</si>
  <si>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</si>
  <si>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</si>
  <si>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</si>
  <si>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</si>
  <si>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</si>
  <si>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</si>
  <si>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</si>
  <si>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</si>
  <si>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</si>
  <si>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</si>
  <si>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</si>
  <si>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</si>
  <si>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</si>
  <si>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</si>
  <si>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</si>
  <si>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</si>
  <si>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</si>
  <si>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</si>
  <si>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</si>
  <si>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</si>
  <si>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</si>
  <si>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</si>
  <si>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</si>
  <si>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</si>
  <si>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</si>
  <si>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</si>
  <si>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</si>
  <si>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</si>
  <si>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</si>
  <si>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</si>
  <si>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</si>
  <si>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</si>
  <si>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</si>
  <si>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</si>
  <si>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</si>
  <si>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</si>
  <si>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</si>
  <si>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</si>
  <si>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</si>
  <si>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</si>
  <si>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</si>
  <si>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</si>
  <si>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</si>
  <si>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</si>
  <si>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</si>
  <si>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</si>
  <si>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</si>
  <si>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</si>
  <si>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</si>
  <si>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</si>
  <si>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</si>
  <si>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</si>
  <si>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</si>
  <si>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</si>
  <si>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</si>
  <si>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</si>
  <si>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</si>
  <si>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</si>
  <si>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</si>
  <si>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</si>
  <si>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</si>
  <si>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</si>
  <si>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</si>
  <si>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</si>
  <si>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</si>
  <si>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</si>
  <si>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</si>
  <si>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</si>
  <si>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</si>
  <si>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</si>
  <si>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</si>
  <si>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</si>
  <si>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</si>
  <si>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</si>
  <si>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</si>
  <si>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</si>
  <si>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</si>
  <si>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</si>
  <si>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</si>
  <si>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</si>
  <si>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</si>
  <si>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</si>
  <si>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</si>
  <si>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</si>
  <si>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</si>
  <si>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</si>
  <si>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</si>
  <si>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</si>
  <si>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</si>
  <si>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</si>
  <si>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</si>
  <si>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</si>
  <si>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</si>
  <si>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</si>
  <si>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</si>
  <si>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</si>
  <si>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</si>
  <si>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</si>
  <si>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</si>
  <si>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</si>
  <si>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</si>
  <si>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</si>
  <si>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</si>
  <si>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</si>
  <si>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</si>
  <si>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</si>
  <si>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</si>
  <si>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</si>
  <si>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</si>
  <si>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</si>
  <si>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</si>
  <si>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</si>
  <si>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</si>
  <si>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</si>
  <si>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</si>
  <si>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</si>
  <si>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</si>
  <si>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</si>
  <si>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</si>
  <si>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</si>
  <si>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</si>
  <si>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</si>
  <si>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</si>
  <si>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</si>
  <si>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</si>
  <si>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</si>
  <si>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</si>
  <si>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</si>
  <si>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</si>
  <si>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</si>
  <si>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</si>
  <si>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</si>
  <si>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</si>
  <si>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</si>
  <si>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</si>
  <si>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</si>
  <si>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</si>
  <si>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</si>
  <si>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</si>
  <si>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</si>
  <si>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</si>
  <si>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</si>
  <si>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</si>
  <si>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</si>
  <si>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</si>
  <si>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</si>
  <si>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</si>
  <si>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</si>
  <si>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</si>
  <si>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</si>
  <si>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</si>
  <si>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</si>
  <si>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</si>
  <si>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</si>
  <si>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</si>
  <si>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</si>
  <si>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</si>
  <si>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</si>
  <si>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</si>
  <si>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</si>
  <si>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</si>
  <si>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</si>
  <si>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</si>
  <si>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</si>
  <si>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</si>
  <si>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</si>
  <si>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</si>
  <si>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</si>
  <si>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</si>
  <si>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</si>
  <si>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</si>
  <si>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</si>
  <si>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</si>
  <si>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</si>
  <si>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</si>
  <si>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</si>
  <si>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</si>
  <si>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</si>
  <si>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</si>
  <si>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</si>
  <si>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</si>
  <si>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</si>
  <si>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</si>
  <si>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</si>
  <si>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</si>
  <si>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</si>
  <si>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</si>
  <si>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</si>
  <si>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</si>
  <si>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</si>
  <si>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</si>
  <si>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</si>
  <si>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</si>
  <si>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</si>
  <si>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</si>
  <si>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</si>
  <si>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</si>
  <si>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</si>
  <si>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</si>
  <si>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</si>
  <si>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</si>
  <si>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</si>
  <si>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</si>
  <si>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</si>
  <si>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</si>
  <si>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</si>
  <si>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</si>
  <si>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</si>
  <si>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</si>
  <si>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</si>
  <si>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</si>
  <si>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</si>
  <si>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</si>
  <si>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</si>
  <si>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</si>
  <si>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</si>
  <si>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</si>
  <si>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</si>
  <si>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</si>
  <si>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</si>
  <si>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</si>
  <si>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</si>
  <si>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</si>
  <si>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</si>
  <si>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</si>
  <si>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</si>
  <si>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</si>
  <si>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</si>
  <si>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</si>
  <si>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</si>
  <si>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</si>
  <si>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</si>
  <si>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</si>
  <si>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</si>
  <si>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</si>
  <si>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</si>
  <si>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</si>
  <si>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</si>
  <si>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</si>
  <si>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</si>
  <si>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</si>
  <si>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</si>
  <si>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</si>
  <si>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</si>
  <si>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</si>
  <si>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</si>
  <si>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</si>
  <si>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</si>
  <si>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</si>
  <si>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</si>
  <si>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</si>
  <si>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</si>
  <si>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</si>
  <si>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</si>
  <si>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</si>
  <si>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</si>
  <si>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</si>
  <si>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</si>
  <si>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</si>
  <si>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</si>
  <si>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</si>
  <si>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</si>
  <si>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</si>
  <si>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</si>
  <si>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</si>
  <si>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</si>
  <si>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</si>
  <si>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</si>
  <si>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</si>
  <si>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</si>
  <si>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</si>
  <si>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</si>
  <si>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</si>
  <si>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</si>
  <si>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</si>
  <si>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</si>
  <si>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</si>
  <si>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</si>
  <si>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</si>
  <si>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</si>
  <si>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</si>
  <si>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</si>
  <si>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</si>
  <si>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</si>
  <si>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</si>
  <si>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</si>
  <si>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</si>
  <si>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</si>
  <si>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</si>
  <si>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</si>
  <si>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</si>
  <si>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</si>
  <si>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</si>
  <si>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</si>
  <si>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</si>
  <si>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</si>
  <si>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</si>
  <si>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</si>
  <si>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</si>
  <si>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</si>
  <si>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</si>
  <si>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</si>
  <si>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</si>
  <si>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</si>
  <si>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</si>
  <si>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</si>
  <si>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</si>
  <si>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</si>
  <si>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</si>
  <si>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</si>
  <si>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</si>
  <si>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</si>
  <si>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</si>
  <si>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</si>
  <si>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</si>
  <si>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</si>
  <si>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</si>
  <si>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</si>
  <si>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</si>
  <si>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</si>
  <si>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</si>
  <si>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</si>
  <si>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</si>
  <si>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</si>
  <si>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</si>
  <si>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</si>
  <si>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</si>
  <si>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</si>
  <si>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</si>
  <si>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</si>
  <si>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</si>
  <si>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</si>
  <si>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</si>
  <si>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</si>
  <si>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</si>
  <si>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</si>
  <si>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</si>
  <si>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</si>
  <si>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</si>
  <si>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</si>
  <si>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</si>
  <si>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</si>
  <si>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</si>
  <si>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</si>
  <si>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</si>
  <si>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</si>
  <si>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</si>
  <si>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</si>
  <si>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</si>
  <si>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</si>
  <si>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</si>
  <si>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</si>
  <si>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</si>
  <si>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</si>
  <si>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</si>
  <si>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</si>
  <si>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</si>
  <si>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</si>
  <si>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</si>
  <si>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</si>
  <si>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</si>
  <si>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</si>
  <si>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</si>
  <si>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</si>
  <si>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</si>
  <si>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</si>
  <si>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</si>
  <si>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</si>
  <si>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</si>
  <si>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</si>
  <si>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</si>
  <si>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</si>
  <si>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</si>
  <si>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</si>
  <si>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</si>
  <si>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</si>
  <si>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</si>
  <si>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</si>
  <si>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</si>
  <si>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</si>
  <si>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</si>
  <si>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</si>
  <si>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</si>
  <si>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</si>
  <si>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</si>
  <si>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</si>
  <si>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</si>
  <si>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</si>
  <si>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</si>
  <si>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</si>
  <si>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</si>
  <si>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</si>
  <si>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</si>
  <si>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</si>
  <si>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</si>
  <si>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</si>
  <si>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</si>
  <si>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</si>
  <si>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</si>
  <si>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</si>
  <si>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</si>
  <si>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</si>
  <si>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</si>
  <si>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</si>
  <si>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</si>
  <si>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</si>
  <si>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</si>
  <si>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</si>
  <si>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</si>
  <si>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</si>
  <si>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</si>
  <si>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</si>
  <si>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</si>
  <si>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</si>
  <si>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</si>
  <si>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</si>
  <si>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</si>
  <si>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</si>
  <si>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</si>
  <si>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</si>
  <si>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</si>
  <si>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</si>
  <si>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</si>
  <si>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</si>
  <si>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</si>
  <si>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</si>
  <si>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</si>
  <si>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</si>
  <si>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</si>
  <si>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</si>
  <si>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</si>
  <si>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</si>
  <si>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</si>
  <si>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</si>
  <si>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</si>
  <si>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</si>
  <si>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</si>
  <si>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</si>
  <si>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</si>
  <si>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</si>
  <si>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</si>
  <si>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</si>
  <si>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</si>
  <si>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</si>
  <si>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</si>
  <si>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</si>
  <si>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</si>
  <si>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</si>
  <si>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</si>
  <si>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</si>
  <si>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</si>
  <si>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</si>
  <si>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</si>
  <si>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</si>
  <si>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</si>
  <si>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</si>
  <si>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</si>
  <si>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</si>
  <si>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</si>
  <si>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</si>
  <si>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</si>
  <si>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</si>
  <si>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</si>
  <si>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</si>
  <si>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</si>
  <si>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</si>
  <si>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</si>
  <si>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</si>
  <si>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</si>
  <si>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</si>
  <si>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</si>
  <si>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</si>
  <si>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</si>
  <si>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</si>
  <si>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</si>
  <si>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</si>
  <si>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</si>
  <si>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</si>
  <si>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</si>
  <si>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</si>
  <si>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</si>
  <si>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</si>
  <si>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</si>
  <si>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</si>
  <si>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</si>
  <si>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</si>
  <si>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</si>
  <si>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</si>
  <si>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</si>
  <si>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</si>
  <si>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</si>
  <si>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</si>
  <si>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</si>
  <si>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</si>
  <si>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</si>
  <si>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</si>
  <si>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</si>
  <si>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</si>
  <si>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</si>
  <si>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</si>
  <si>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</si>
  <si>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</si>
  <si>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</si>
  <si>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</si>
  <si>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</si>
  <si>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</si>
  <si>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</si>
  <si>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</si>
  <si>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</si>
  <si>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</si>
  <si>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</si>
  <si>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</si>
  <si>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</si>
  <si>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</si>
  <si>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</si>
  <si>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</si>
  <si>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</si>
  <si>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</si>
  <si>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</si>
  <si>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</si>
  <si>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</si>
  <si>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</si>
  <si>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</si>
  <si>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</si>
  <si>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</si>
  <si>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</si>
  <si>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</si>
  <si>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</si>
  <si>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</si>
  <si>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</si>
  <si>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</si>
  <si>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</si>
  <si>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</si>
  <si>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</si>
  <si>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</si>
  <si>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</si>
  <si>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</si>
  <si>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</si>
  <si>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</si>
  <si>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</si>
  <si>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</si>
  <si>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</si>
  <si>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</si>
  <si>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</si>
  <si>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</si>
  <si>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</si>
  <si>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</si>
  <si>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</si>
  <si>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</si>
  <si>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</si>
  <si>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</si>
  <si>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</si>
  <si>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</si>
  <si>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</si>
  <si>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</si>
  <si>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</si>
  <si>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</si>
  <si>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</si>
  <si>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</si>
  <si>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</si>
  <si>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</si>
  <si>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</si>
  <si>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</si>
  <si>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</si>
  <si>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</si>
  <si>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</si>
  <si>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</si>
  <si>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</si>
  <si>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</si>
  <si>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</si>
  <si>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</si>
  <si>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</si>
  <si>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</si>
  <si>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</si>
  <si>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</si>
  <si>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</si>
  <si>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</si>
  <si>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</si>
  <si>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</si>
  <si>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</si>
  <si>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</si>
  <si>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</si>
  <si>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</si>
  <si>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</si>
  <si>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</si>
  <si>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</si>
  <si>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</si>
  <si>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</si>
  <si>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</si>
  <si>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</si>
  <si>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</si>
  <si>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</si>
  <si>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</si>
  <si>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</si>
  <si>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</si>
  <si>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</si>
  <si>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</si>
  <si>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</si>
  <si>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</si>
  <si>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</si>
  <si>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</si>
  <si>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</si>
  <si>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</si>
  <si>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</si>
  <si>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</si>
  <si>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</si>
  <si>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</si>
  <si>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</si>
  <si>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</si>
  <si>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</si>
  <si>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</si>
  <si>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</si>
  <si>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</si>
  <si>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</si>
  <si>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</si>
  <si>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</si>
  <si>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</si>
  <si>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</si>
  <si>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</si>
  <si>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</si>
  <si>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</si>
  <si>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</si>
  <si>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</si>
  <si>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</si>
  <si>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</si>
  <si>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</si>
  <si>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</si>
  <si>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</si>
  <si>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</si>
  <si>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</si>
  <si>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</si>
  <si>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</si>
  <si>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</si>
  <si>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</si>
  <si>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</si>
  <si>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</si>
  <si>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</si>
  <si>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</si>
  <si>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</si>
  <si>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</si>
  <si>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</si>
  <si>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</si>
  <si>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</si>
  <si>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</si>
  <si>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</si>
  <si>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</si>
  <si>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</si>
  <si>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</si>
  <si>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</si>
  <si>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</si>
  <si>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</si>
  <si>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</si>
  <si>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</si>
  <si>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</si>
  <si>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</si>
  <si>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</si>
  <si>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</si>
  <si>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</si>
  <si>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</si>
  <si>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</si>
  <si>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</si>
  <si>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</si>
  <si>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</si>
  <si>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</si>
  <si>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</si>
  <si>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</si>
  <si>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</si>
  <si>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</si>
  <si>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</si>
  <si>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</si>
  <si>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</si>
  <si>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</si>
  <si>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</si>
  <si>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</si>
  <si>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</si>
  <si>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</si>
  <si>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</si>
  <si>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</si>
  <si>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</si>
  <si>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</si>
  <si>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</si>
  <si>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</si>
  <si>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</si>
  <si>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</si>
  <si>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</si>
  <si>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</si>
  <si>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</si>
  <si>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</si>
  <si>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</si>
  <si>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</si>
  <si>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</si>
  <si>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</si>
  <si>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</si>
  <si>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</si>
  <si>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</si>
  <si>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</si>
  <si>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</si>
  <si>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</si>
  <si>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</si>
  <si>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</si>
  <si>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</si>
  <si>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</si>
  <si>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</si>
  <si>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</si>
  <si>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</si>
  <si>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</si>
  <si>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</si>
  <si>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</si>
  <si>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</si>
  <si>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</si>
  <si>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</si>
  <si>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</si>
  <si>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</si>
  <si>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</si>
  <si>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</si>
  <si>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</si>
  <si>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</si>
  <si>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</si>
  <si>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</si>
  <si>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</si>
  <si>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</si>
  <si>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</si>
  <si>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</si>
  <si>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</si>
  <si>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</si>
  <si>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</si>
  <si>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</si>
  <si>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</si>
  <si>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</si>
  <si>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</si>
  <si>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</si>
  <si>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</si>
  <si>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</si>
  <si>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</si>
  <si>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</si>
  <si>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</si>
  <si>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</si>
  <si>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</si>
  <si>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</si>
  <si>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</si>
  <si>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</si>
  <si>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</si>
  <si>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</si>
  <si>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</si>
  <si>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</si>
  <si>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</si>
  <si>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</si>
  <si>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</si>
  <si>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</si>
  <si>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</si>
  <si>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</si>
  <si>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</si>
  <si>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</si>
  <si>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</si>
  <si>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</si>
  <si>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</si>
  <si>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</si>
  <si>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</si>
  <si>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</si>
  <si>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</si>
  <si>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</si>
  <si>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</si>
  <si>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</si>
  <si>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</si>
  <si>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</si>
  <si>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</si>
  <si>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</si>
  <si>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</si>
  <si>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</si>
  <si>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</si>
  <si>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</si>
  <si>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</si>
  <si>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</si>
  <si>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</si>
  <si>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</si>
  <si>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</si>
  <si>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</si>
  <si>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</si>
  <si>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</si>
  <si>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</si>
  <si>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</si>
  <si>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</si>
  <si>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</si>
  <si>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</si>
  <si>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</si>
  <si>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</si>
  <si>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</si>
  <si>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</si>
  <si>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</si>
  <si>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</si>
  <si>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</si>
  <si>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</si>
  <si>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</si>
  <si>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</si>
  <si>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</si>
  <si>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</si>
  <si>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</si>
  <si>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</si>
  <si>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</si>
  <si>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</si>
  <si>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</si>
  <si>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</si>
  <si>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</si>
  <si>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</si>
  <si>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</si>
  <si>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</si>
  <si>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</si>
  <si>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</si>
  <si>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</si>
  <si>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</si>
  <si>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</si>
  <si>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</si>
  <si>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</si>
  <si>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</si>
  <si>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</si>
  <si>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</si>
  <si>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</si>
  <si>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</si>
  <si>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</si>
  <si>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</si>
  <si>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</si>
  <si>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</si>
  <si>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</si>
  <si>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</si>
  <si>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</si>
  <si>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</si>
  <si>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</si>
  <si>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</si>
  <si>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</si>
  <si>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</si>
  <si>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</si>
  <si>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</si>
  <si>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</si>
  <si>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</si>
  <si>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</si>
  <si>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</si>
  <si>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</si>
  <si>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</si>
  <si>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</si>
  <si>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</si>
  <si>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</si>
  <si>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</si>
  <si>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</si>
  <si>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</si>
  <si>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</si>
  <si>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</si>
  <si>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</si>
  <si>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</si>
  <si>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</si>
  <si>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</si>
  <si>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</si>
  <si>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</si>
  <si>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</si>
  <si>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</si>
  <si>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</si>
  <si>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</si>
  <si>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</si>
  <si>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</si>
  <si>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</si>
  <si>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</si>
  <si>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</si>
  <si>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</si>
  <si>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</si>
  <si>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</si>
  <si>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</si>
  <si>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</si>
  <si>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</si>
  <si>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</si>
  <si>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</si>
  <si>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</si>
  <si>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</si>
  <si>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</si>
  <si>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</si>
  <si>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</si>
  <si>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</si>
  <si>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</si>
  <si>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</si>
  <si>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</si>
  <si>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</si>
  <si>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</si>
  <si>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</si>
  <si>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</si>
  <si>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</si>
  <si>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</si>
  <si>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</si>
  <si>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</si>
  <si>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</si>
  <si>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</si>
  <si>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</si>
  <si>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</si>
  <si>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</si>
  <si>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</si>
  <si>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</si>
  <si>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</si>
  <si>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</si>
  <si>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</si>
  <si>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</si>
  <si>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</si>
  <si>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</si>
  <si>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</si>
  <si>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</si>
  <si>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</si>
  <si>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</si>
  <si>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</si>
  <si>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</si>
  <si>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</si>
  <si>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</si>
  <si>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</si>
  <si>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</si>
  <si>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</si>
  <si>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</si>
  <si>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</si>
  <si>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</si>
  <si>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</si>
  <si>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</si>
  <si>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</si>
  <si>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</si>
  <si>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</si>
  <si>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</si>
  <si>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</si>
  <si>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</si>
  <si>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</si>
  <si>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</si>
  <si>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</si>
  <si>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</si>
  <si>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</si>
  <si>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</si>
  <si>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</si>
  <si>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</si>
  <si>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</si>
  <si>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</si>
  <si>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</si>
  <si>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</si>
  <si>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</si>
  <si>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</si>
  <si>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</si>
  <si>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</si>
  <si>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</si>
  <si>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</si>
  <si>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</si>
  <si>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</si>
  <si>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</si>
  <si>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</si>
  <si>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</si>
  <si>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</si>
  <si>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</si>
  <si>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</si>
  <si>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</si>
  <si>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</si>
  <si>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</si>
  <si>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</si>
  <si>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</si>
  <si>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</si>
  <si>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</si>
  <si>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</si>
  <si>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</si>
  <si>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</si>
  <si>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</si>
  <si>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</si>
  <si>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</si>
  <si>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</si>
  <si>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</si>
  <si>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</si>
  <si>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</si>
  <si>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</si>
  <si>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</si>
  <si>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</si>
  <si>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</si>
  <si>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</si>
  <si>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</si>
  <si>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</si>
  <si>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</si>
  <si>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</si>
  <si>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</si>
  <si>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</si>
  <si>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</si>
  <si>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</si>
  <si>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</si>
  <si>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</si>
  <si>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</si>
  <si>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</si>
  <si>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</si>
  <si>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</si>
  <si>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</si>
  <si>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</si>
  <si>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</si>
  <si>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</si>
  <si>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</si>
  <si>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</si>
  <si>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</si>
  <si>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</si>
  <si>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</si>
  <si>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</si>
  <si>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</si>
  <si>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</si>
  <si>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</si>
  <si>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</si>
  <si>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</si>
  <si>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</si>
  <si>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</si>
  <si>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</si>
  <si>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</si>
  <si>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</si>
  <si>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</si>
  <si>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</si>
  <si>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</si>
  <si>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</si>
  <si>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</si>
  <si>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</si>
  <si>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</si>
  <si>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</si>
  <si>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</si>
  <si>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</si>
  <si>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</si>
  <si>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</si>
  <si>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</si>
  <si>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</si>
  <si>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</si>
  <si>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</si>
  <si>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</si>
  <si>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</si>
  <si>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</si>
  <si>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</si>
  <si>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</si>
  <si>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</si>
  <si>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</si>
  <si>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</si>
  <si>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</si>
  <si>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</si>
  <si>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</si>
  <si>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</si>
  <si>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</si>
  <si>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</si>
  <si>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</si>
  <si>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</si>
  <si>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</si>
  <si>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</si>
  <si>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</si>
  <si>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</si>
  <si>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</si>
  <si>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</si>
  <si>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</si>
  <si>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</si>
  <si>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</si>
  <si>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</si>
  <si>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</si>
  <si>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</si>
  <si>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</si>
  <si>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</si>
  <si>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</si>
  <si>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</si>
  <si>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</si>
  <si>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</si>
  <si>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</si>
  <si>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</si>
  <si>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</si>
  <si>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</si>
  <si>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</si>
  <si>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</si>
  <si>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</si>
  <si>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</si>
  <si>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</si>
  <si>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</si>
  <si>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</si>
  <si>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</si>
  <si>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</si>
  <si>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</si>
  <si>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</si>
  <si>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</si>
  <si>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</si>
  <si>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</si>
  <si>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</si>
  <si>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</si>
  <si>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</si>
  <si>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</si>
  <si>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</si>
  <si>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</si>
  <si>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</si>
  <si>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</si>
  <si>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</si>
  <si>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</si>
  <si>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</si>
  <si>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</si>
  <si>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</si>
  <si>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</si>
  <si>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</si>
  <si>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</si>
  <si>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</si>
  <si>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</si>
  <si>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</si>
  <si>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</si>
  <si>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</si>
  <si>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</si>
  <si>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</si>
  <si>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</si>
  <si>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</si>
  <si>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</si>
  <si>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</si>
  <si>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</si>
  <si>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</si>
  <si>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</si>
  <si>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</si>
  <si>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</si>
  <si>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</si>
  <si>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</si>
  <si>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</si>
  <si>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</si>
  <si>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</si>
  <si>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</si>
  <si>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</si>
  <si>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</si>
  <si>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</si>
  <si>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</si>
  <si>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</si>
  <si>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</si>
  <si>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</si>
  <si>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</si>
  <si>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</si>
  <si>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</si>
  <si>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</si>
  <si>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</si>
  <si>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</si>
  <si>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</si>
  <si>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</si>
  <si>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</si>
  <si>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</si>
  <si>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</si>
  <si>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</si>
  <si>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</si>
  <si>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</si>
  <si>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</si>
  <si>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</si>
  <si>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</si>
  <si>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</si>
  <si>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</si>
  <si>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</si>
  <si>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</si>
  <si>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</si>
  <si>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</si>
  <si>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</si>
  <si>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</si>
  <si>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</si>
  <si>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</si>
  <si>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</si>
  <si>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</si>
  <si>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</si>
  <si>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</si>
  <si>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</si>
  <si>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</si>
  <si>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</si>
  <si>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</si>
  <si>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</si>
  <si>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</si>
  <si>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</si>
  <si>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</si>
  <si>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</si>
  <si>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</si>
  <si>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</si>
  <si>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</si>
  <si>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</si>
  <si>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</si>
  <si>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</si>
  <si>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</si>
  <si>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</si>
  <si>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</si>
  <si>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</si>
  <si>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</si>
  <si>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</si>
  <si>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</si>
  <si>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</si>
  <si>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</si>
  <si>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</si>
  <si>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</si>
  <si>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</si>
  <si>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</si>
  <si>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</si>
  <si>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</si>
  <si>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</si>
  <si>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</si>
  <si>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</si>
  <si>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</si>
  <si>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</si>
  <si>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</si>
  <si>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</si>
  <si>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</si>
  <si>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</si>
  <si>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</si>
  <si>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</si>
  <si>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</si>
  <si>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</si>
  <si>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</si>
  <si>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</si>
  <si>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</si>
  <si>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</si>
  <si>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</si>
  <si>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</si>
  <si>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</si>
  <si>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</si>
  <si>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</si>
  <si>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</si>
  <si>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</si>
  <si>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</si>
  <si>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</si>
  <si>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</si>
  <si>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</si>
  <si>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</si>
  <si>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</si>
  <si>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</si>
  <si>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</si>
  <si>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</si>
  <si>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</si>
  <si>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</si>
  <si>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</si>
  <si>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</si>
  <si>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</si>
  <si>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</si>
  <si>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</si>
  <si>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</si>
  <si>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</si>
  <si>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</si>
  <si>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</si>
  <si>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</si>
  <si>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</si>
  <si>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</si>
  <si>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</si>
  <si>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</si>
  <si>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</si>
  <si>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</si>
  <si>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</si>
  <si>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</si>
  <si>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</si>
  <si>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</si>
  <si>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</si>
  <si>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</si>
  <si>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</si>
  <si>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</si>
  <si>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</si>
  <si>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</si>
  <si>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</si>
  <si>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</si>
  <si>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</si>
  <si>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</si>
  <si>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</si>
  <si>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</si>
  <si>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</si>
  <si>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</si>
  <si>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</si>
  <si>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</si>
  <si>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</si>
  <si>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</si>
  <si>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</si>
  <si>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</si>
  <si>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</si>
  <si>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</si>
  <si>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</si>
  <si>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</si>
  <si>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</si>
  <si>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</si>
  <si>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</si>
  <si>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</si>
  <si>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</si>
  <si>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</si>
  <si>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</si>
  <si>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</si>
  <si>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</si>
  <si>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</si>
  <si>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</si>
  <si>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</si>
  <si>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</si>
  <si>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</si>
  <si>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</si>
  <si>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</si>
  <si>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</si>
  <si>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</si>
  <si>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</si>
  <si>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</si>
  <si>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</si>
  <si>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</si>
  <si>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</si>
  <si>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</si>
  <si>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</si>
  <si>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</si>
  <si>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</si>
  <si>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</si>
  <si>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</si>
  <si>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</si>
  <si>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</si>
  <si>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</si>
  <si>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</si>
  <si>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</si>
  <si>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</si>
  <si>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</si>
  <si>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</si>
  <si>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</si>
  <si>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</si>
  <si>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</si>
  <si>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</si>
  <si>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</si>
  <si>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</si>
  <si>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</si>
  <si>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</si>
  <si>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</si>
  <si>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</si>
  <si>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</si>
  <si>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</si>
  <si>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</si>
  <si>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</si>
  <si>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</si>
  <si>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</si>
  <si>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</si>
  <si>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</si>
  <si>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</si>
  <si>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</si>
  <si>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</si>
  <si>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</si>
  <si>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</si>
  <si>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</si>
  <si>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</si>
  <si>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</si>
  <si>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</si>
  <si>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</si>
  <si>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</si>
  <si>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</si>
  <si>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</si>
  <si>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</si>
  <si>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</si>
  <si>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</si>
  <si>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</si>
  <si>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</si>
  <si>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</si>
  <si>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</si>
  <si>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</si>
  <si>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</si>
  <si>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</si>
  <si>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</si>
  <si>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</si>
  <si>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</si>
  <si>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</si>
  <si>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</si>
  <si>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</si>
  <si>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</si>
  <si>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</si>
  <si>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</si>
  <si>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</si>
  <si>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</si>
  <si>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</si>
  <si>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</si>
  <si>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</si>
  <si>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</si>
  <si>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</si>
  <si>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</si>
  <si>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</si>
  <si>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</si>
  <si>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</si>
  <si>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</si>
  <si>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</si>
  <si>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</si>
  <si>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</si>
  <si>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</si>
  <si>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</si>
  <si>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</si>
  <si>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</si>
  <si>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</si>
  <si>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</si>
  <si>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</si>
  <si>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</si>
  <si>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</si>
  <si>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</si>
  <si>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</si>
  <si>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</si>
  <si>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</si>
  <si>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</si>
  <si>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</si>
  <si>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</si>
  <si>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</si>
  <si>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</si>
  <si>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</si>
  <si>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</si>
  <si>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</si>
  <si>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</si>
  <si>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</si>
  <si>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</si>
  <si>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</si>
  <si>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</si>
  <si>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</si>
  <si>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</si>
  <si>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</si>
  <si>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</si>
  <si>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</si>
  <si>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</si>
  <si>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</si>
  <si>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</si>
  <si>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</si>
  <si>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</si>
  <si>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</si>
  <si>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</si>
  <si>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</si>
  <si>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</si>
  <si>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</si>
  <si>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</si>
  <si>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</si>
  <si>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</si>
  <si>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</si>
  <si>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</si>
  <si>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</si>
  <si>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</si>
  <si>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</si>
  <si>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</si>
  <si>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</si>
  <si>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</si>
  <si>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</si>
  <si>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</si>
  <si>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</si>
  <si>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</si>
  <si>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</si>
  <si>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</si>
  <si>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</si>
  <si>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</si>
  <si>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</si>
  <si>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</si>
  <si>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</si>
  <si>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</si>
  <si>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</si>
  <si>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</si>
  <si>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</si>
  <si>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</si>
  <si>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</si>
  <si>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</si>
  <si>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</si>
  <si>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</si>
  <si>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</si>
  <si>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</si>
  <si>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</si>
  <si>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</si>
  <si>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</si>
  <si>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</si>
  <si>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</si>
  <si>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</si>
  <si>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</si>
  <si>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</si>
  <si>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</si>
  <si>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</si>
  <si>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</si>
  <si>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</si>
  <si>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</si>
  <si>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</si>
  <si>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</si>
  <si>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</si>
  <si>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</si>
  <si>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</si>
  <si>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</si>
  <si>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</si>
  <si>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</si>
  <si>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</si>
  <si>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</si>
  <si>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</si>
  <si>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</si>
  <si>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</si>
  <si>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</si>
  <si>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</si>
  <si>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</si>
  <si>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</si>
  <si>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</si>
  <si>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</si>
  <si>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</si>
  <si>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</si>
  <si>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</si>
  <si>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</si>
  <si>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</si>
  <si>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</si>
  <si>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</si>
  <si>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</si>
  <si>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</si>
  <si>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</si>
  <si>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</si>
  <si>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</si>
  <si>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</si>
  <si>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</si>
  <si>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</si>
  <si>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</si>
  <si>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</si>
  <si>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</si>
  <si>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</si>
  <si>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</si>
  <si>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</si>
  <si>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</si>
  <si>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</si>
  <si>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</si>
  <si>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</si>
  <si>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</si>
  <si>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</si>
  <si>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</si>
  <si>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</si>
  <si>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</si>
  <si>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</si>
  <si>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</si>
  <si>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</si>
  <si>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</si>
  <si>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</si>
  <si>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</si>
  <si>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</si>
  <si>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</si>
  <si>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</si>
  <si>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</si>
  <si>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</si>
  <si>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</si>
  <si>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</si>
  <si>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</si>
  <si>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</si>
  <si>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</si>
  <si>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</si>
  <si>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</si>
  <si>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</si>
  <si>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</si>
  <si>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</si>
  <si>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</si>
  <si>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</si>
  <si>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</si>
  <si>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</si>
  <si>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</si>
  <si>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</si>
  <si>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</si>
  <si>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</si>
  <si>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</si>
  <si>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</si>
  <si>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</si>
  <si>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</si>
  <si>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</si>
  <si>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</si>
  <si>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</si>
  <si>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</si>
  <si>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</si>
  <si>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</si>
  <si>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</si>
  <si>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</si>
  <si>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</si>
  <si>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</si>
  <si>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</si>
  <si>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</si>
  <si>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</si>
  <si>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</si>
  <si>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</si>
  <si>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</si>
  <si>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</si>
  <si>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</si>
  <si>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</si>
  <si>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</si>
  <si>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</si>
  <si>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</si>
  <si>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</si>
  <si>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</si>
  <si>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</si>
  <si>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</si>
  <si>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</si>
  <si>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</si>
  <si>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</si>
  <si>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</si>
  <si>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</si>
  <si>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</si>
  <si>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</si>
  <si>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</si>
  <si>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</si>
  <si>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</si>
  <si>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</si>
  <si>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</si>
  <si>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</si>
  <si>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</si>
  <si>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</si>
  <si>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</si>
  <si>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</si>
  <si>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</si>
  <si>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</si>
  <si>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</si>
  <si>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</si>
  <si>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</si>
  <si>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</si>
  <si>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</si>
  <si>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</si>
  <si>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</si>
  <si>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</si>
  <si>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</si>
  <si>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</si>
  <si>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</si>
  <si>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</si>
  <si>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</si>
  <si>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</si>
  <si>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</si>
  <si>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</si>
  <si>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</si>
  <si>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</si>
  <si>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</si>
  <si>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</si>
  <si>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</si>
  <si>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</si>
  <si>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</si>
  <si>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</si>
  <si>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</si>
  <si>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</si>
  <si>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</si>
  <si>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</si>
  <si>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</si>
  <si>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</si>
  <si>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</si>
  <si>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</si>
  <si>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</si>
  <si>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</si>
  <si>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</si>
  <si>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</si>
  <si>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</si>
  <si>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</si>
  <si>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</si>
  <si>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</si>
  <si>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</si>
  <si>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</si>
  <si>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</si>
  <si>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</si>
  <si>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</si>
  <si>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</si>
  <si>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</si>
  <si>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</si>
  <si>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</si>
  <si>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</si>
  <si>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</si>
  <si>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</si>
  <si>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</si>
  <si>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</si>
  <si>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</si>
  <si>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</si>
  <si>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</si>
  <si>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</si>
  <si>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</si>
  <si>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</si>
  <si>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</si>
  <si>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</si>
  <si>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</si>
  <si>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</si>
  <si>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</si>
  <si>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</si>
  <si>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</si>
  <si>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</si>
  <si>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</si>
  <si>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</si>
  <si>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</si>
  <si>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</si>
  <si>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</si>
  <si>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</si>
  <si>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</si>
  <si>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</si>
  <si>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</si>
  <si>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</si>
  <si>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</si>
  <si>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</si>
  <si>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</si>
  <si>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</si>
  <si>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</si>
  <si>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</si>
  <si>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</si>
  <si>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</si>
  <si>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</si>
  <si>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</si>
  <si>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</si>
  <si>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</si>
  <si>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</si>
  <si>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</si>
  <si>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</si>
  <si>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</si>
  <si>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</si>
  <si>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</si>
  <si>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</si>
  <si>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</si>
  <si>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</si>
  <si>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</si>
  <si>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</si>
  <si>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</si>
  <si>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</si>
  <si>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</si>
  <si>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</si>
  <si>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</si>
  <si>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</si>
  <si>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</si>
  <si>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</si>
  <si>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</si>
  <si>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</si>
  <si>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</si>
  <si>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</si>
  <si>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</si>
  <si>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</si>
  <si>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</si>
  <si>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</si>
  <si>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</si>
  <si>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</si>
  <si>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</si>
  <si>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</si>
  <si>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</si>
  <si>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</si>
  <si>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</si>
  <si>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</si>
  <si>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</si>
  <si>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</si>
  <si>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</si>
  <si>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</si>
  <si>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</si>
  <si>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</si>
  <si>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</si>
  <si>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</si>
  <si>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</si>
  <si>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</si>
  <si>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</si>
  <si>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</si>
  <si>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</si>
  <si>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</si>
  <si>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</si>
  <si>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</si>
  <si>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</si>
  <si>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</si>
  <si>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</si>
  <si>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</si>
  <si>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</si>
  <si>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</si>
  <si>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</si>
  <si>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</si>
  <si>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</si>
  <si>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</si>
  <si>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</si>
  <si>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</si>
  <si>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</si>
  <si>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</si>
  <si>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</si>
  <si>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</si>
  <si>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</si>
  <si>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</si>
  <si>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</si>
  <si>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</si>
  <si>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</si>
  <si>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</si>
  <si>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</si>
  <si>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</si>
  <si>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</si>
  <si>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</si>
  <si>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</si>
  <si>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</si>
  <si>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</si>
  <si>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</si>
  <si>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</si>
  <si>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</si>
  <si>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</si>
  <si>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</si>
  <si>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</si>
  <si>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</si>
  <si>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</si>
  <si>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</si>
  <si>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</si>
  <si>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</si>
  <si>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</si>
  <si>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</si>
  <si>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</si>
  <si>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</si>
  <si>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</si>
  <si>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</si>
  <si>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</si>
  <si>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</si>
  <si>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</si>
  <si>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</si>
  <si>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</si>
  <si>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</si>
  <si>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</si>
  <si>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</si>
  <si>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</si>
  <si>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</si>
  <si>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</si>
  <si>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</si>
  <si>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</si>
  <si>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</si>
  <si>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</si>
  <si>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</si>
  <si>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</si>
  <si>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</si>
  <si>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</si>
  <si>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</si>
  <si>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</si>
  <si>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</si>
  <si>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</si>
  <si>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</si>
  <si>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</si>
  <si>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</si>
  <si>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</si>
  <si>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</si>
  <si>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</si>
  <si>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</si>
  <si>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</si>
  <si>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</si>
  <si>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</si>
  <si>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</si>
  <si>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</si>
  <si>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</si>
  <si>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</si>
  <si>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</si>
  <si>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</si>
  <si>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</si>
  <si>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</si>
  <si>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</si>
  <si>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</si>
  <si>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</si>
  <si>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</si>
  <si>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</si>
  <si>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</si>
  <si>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</si>
  <si>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</si>
  <si>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</si>
  <si>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</si>
  <si>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</si>
  <si>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</si>
  <si>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</si>
  <si>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</si>
  <si>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</si>
  <si>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</si>
  <si>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</si>
  <si>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</si>
  <si>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</si>
  <si>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</si>
  <si>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</si>
  <si>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</si>
  <si>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</si>
  <si>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</si>
  <si>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</si>
  <si>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</si>
  <si>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</si>
  <si>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</si>
  <si>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</si>
  <si>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</si>
  <si>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</si>
  <si>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</si>
  <si>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</si>
  <si>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</si>
  <si>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</si>
  <si>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</si>
  <si>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</si>
  <si>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</si>
  <si>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</si>
  <si>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</si>
  <si>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</si>
  <si>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</si>
  <si>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</si>
  <si>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</si>
  <si>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</si>
  <si>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</si>
  <si>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</si>
  <si>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</si>
  <si>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</si>
  <si>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</si>
  <si>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</si>
  <si>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</si>
  <si>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</si>
  <si>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</si>
  <si>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</si>
  <si>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</si>
  <si>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</si>
  <si>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</si>
  <si>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</si>
  <si>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</si>
  <si>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</si>
  <si>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</si>
  <si>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</si>
  <si>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</si>
  <si>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</si>
  <si>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</si>
  <si>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</si>
  <si>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</si>
  <si>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</si>
  <si>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</si>
  <si>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</si>
  <si>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</si>
  <si>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</si>
  <si>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</si>
  <si>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</si>
  <si>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</si>
  <si>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</si>
  <si>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</si>
  <si>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</si>
  <si>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</si>
  <si>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</si>
  <si>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</si>
  <si>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</si>
  <si>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</si>
  <si>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</si>
  <si>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</si>
  <si>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</si>
  <si>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</si>
  <si>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</si>
  <si>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</si>
  <si>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</si>
  <si>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</si>
  <si>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</si>
  <si>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</si>
  <si>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</si>
  <si>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</si>
  <si>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</si>
  <si>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</si>
  <si>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</si>
  <si>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</si>
  <si>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</si>
  <si>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</si>
  <si>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</si>
  <si>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</si>
  <si>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</si>
  <si>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</si>
  <si>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</si>
  <si>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</si>
  <si>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</si>
  <si>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</si>
  <si>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</si>
  <si>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</si>
  <si>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</si>
  <si>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</si>
  <si>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</si>
  <si>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</si>
  <si>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</si>
  <si>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</si>
  <si>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</si>
  <si>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</si>
  <si>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</si>
  <si>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</si>
  <si>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</si>
  <si>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</si>
  <si>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</si>
  <si>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</si>
  <si>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</si>
  <si>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</si>
  <si>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</si>
  <si>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</si>
  <si>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</si>
  <si>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</si>
  <si>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</si>
  <si>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</si>
  <si>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</si>
  <si>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</si>
  <si>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</si>
  <si>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</si>
  <si>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</si>
  <si>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</si>
  <si>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</si>
  <si>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</si>
  <si>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</si>
  <si>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</si>
  <si>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</si>
  <si>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</si>
  <si>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</si>
  <si>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</si>
  <si>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</si>
  <si>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</si>
  <si>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</si>
  <si>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</si>
  <si>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</si>
  <si>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</si>
  <si>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</si>
  <si>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</si>
  <si>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</si>
  <si>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</si>
  <si>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</si>
  <si>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</si>
  <si>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</si>
  <si>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</si>
  <si>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</si>
  <si>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</si>
  <si>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</si>
  <si>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</si>
  <si>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</si>
  <si>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</si>
  <si>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</si>
  <si>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</si>
  <si>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</si>
  <si>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</si>
  <si>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</si>
  <si>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</si>
  <si>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</si>
  <si>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</si>
  <si>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</si>
  <si>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</si>
  <si>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</si>
  <si>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</si>
  <si>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</si>
  <si>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</si>
  <si>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</si>
  <si>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</si>
  <si>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</si>
  <si>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</si>
  <si>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</si>
  <si>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</si>
  <si>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</si>
  <si>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</si>
  <si>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</si>
  <si>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</si>
  <si>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</si>
  <si>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</si>
  <si>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</si>
  <si>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</si>
  <si>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</si>
  <si>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</si>
  <si>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</si>
  <si>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</si>
  <si>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</si>
  <si>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</si>
  <si>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</si>
  <si>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</si>
  <si>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</si>
  <si>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</si>
  <si>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</si>
  <si>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</si>
  <si>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</si>
  <si>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</si>
  <si>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</si>
  <si>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</si>
  <si>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</si>
  <si>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</si>
  <si>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</si>
  <si>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</si>
  <si>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</si>
  <si>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</si>
  <si>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</si>
  <si>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</si>
  <si>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</si>
  <si>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</si>
  <si>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</si>
  <si>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</si>
  <si>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</si>
  <si>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</si>
  <si>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</si>
  <si>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</si>
  <si>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</si>
  <si>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</si>
  <si>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</si>
  <si>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</si>
  <si>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</si>
  <si>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</si>
  <si>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</si>
  <si>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</si>
  <si>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</si>
  <si>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</si>
  <si>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</si>
  <si>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</si>
  <si>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</si>
  <si>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</si>
  <si>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</si>
  <si>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</si>
  <si>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</si>
  <si>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</si>
  <si>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</si>
  <si>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</si>
  <si>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</si>
  <si>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</si>
  <si>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</si>
  <si>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</si>
  <si>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</si>
  <si>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</si>
  <si>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</si>
  <si>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</si>
  <si>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</si>
  <si>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</si>
  <si>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</si>
  <si>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</si>
  <si>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</si>
  <si>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</si>
  <si>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</si>
  <si>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</si>
  <si>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</si>
  <si>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</si>
  <si>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</si>
  <si>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</si>
  <si>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</si>
  <si>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</si>
  <si>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</si>
  <si>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</si>
  <si>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</si>
  <si>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</si>
  <si>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</si>
  <si>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</si>
  <si>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</si>
  <si>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</si>
  <si>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</si>
  <si>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</si>
  <si>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</si>
  <si>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</si>
  <si>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</si>
  <si>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</si>
  <si>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</si>
  <si>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</si>
  <si>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</si>
  <si>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</si>
  <si>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</si>
  <si>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</si>
  <si>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</si>
  <si>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</si>
  <si>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</si>
  <si>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</si>
  <si>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</si>
  <si>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</si>
  <si>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</si>
  <si>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</si>
  <si>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</si>
  <si>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</si>
  <si>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</si>
  <si>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</si>
  <si>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</si>
  <si>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</si>
  <si>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</si>
  <si>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</si>
  <si>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</si>
  <si>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</si>
  <si>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</si>
  <si>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</si>
  <si>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</si>
  <si>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</si>
  <si>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</si>
  <si>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</si>
  <si>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</si>
  <si>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</si>
  <si>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</si>
  <si>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</si>
  <si>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</si>
  <si>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</si>
  <si>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</si>
  <si>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</si>
  <si>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</si>
  <si>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</si>
  <si>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</si>
  <si>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</si>
  <si>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</si>
  <si>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</si>
  <si>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</si>
  <si>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</si>
  <si>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</si>
  <si>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</si>
  <si>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</si>
  <si>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</si>
  <si>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</si>
  <si>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</si>
  <si>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</si>
  <si>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</si>
  <si>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</si>
  <si>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</si>
  <si>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</si>
  <si>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</si>
  <si>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</si>
  <si>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</si>
  <si>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</si>
  <si>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</si>
  <si>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</si>
  <si>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</si>
  <si>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</si>
  <si>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</si>
  <si>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</si>
  <si>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</si>
  <si>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</si>
  <si>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</si>
  <si>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</si>
  <si>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</si>
  <si>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</si>
  <si>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</si>
  <si>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</si>
  <si>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</si>
  <si>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</si>
  <si>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</si>
  <si>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</si>
  <si>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</si>
  <si>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</si>
  <si>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</si>
  <si>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</si>
  <si>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</si>
  <si>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</si>
  <si>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</si>
  <si>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</si>
  <si>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</si>
  <si>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</si>
  <si>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</si>
  <si>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</si>
  <si>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</si>
  <si>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</si>
  <si>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</si>
  <si>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</si>
  <si>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</si>
  <si>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</si>
  <si>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</si>
  <si>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</si>
  <si>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</si>
  <si>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</si>
  <si>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</si>
  <si>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</si>
  <si>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</si>
  <si>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</si>
  <si>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</si>
  <si>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</si>
  <si>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</si>
  <si>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</si>
  <si>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</si>
  <si>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</si>
  <si>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</si>
  <si>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</si>
  <si>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</si>
  <si>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</si>
  <si>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</si>
  <si>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</si>
  <si>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</si>
  <si>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</si>
  <si>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</si>
  <si>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</si>
  <si>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</si>
  <si>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</si>
  <si>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</si>
  <si>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</si>
  <si>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</si>
  <si>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</si>
  <si>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</si>
  <si>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</si>
  <si>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</si>
  <si>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</si>
  <si>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</si>
  <si>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</si>
  <si>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</si>
  <si>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</si>
  <si>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</si>
  <si>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</si>
  <si>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</si>
  <si>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</si>
  <si>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</si>
  <si>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</si>
  <si>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</si>
  <si>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</si>
  <si>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</si>
  <si>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</si>
  <si>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</si>
  <si>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</si>
  <si>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</si>
  <si>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</si>
  <si>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</si>
  <si>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</si>
  <si>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</si>
  <si>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</si>
  <si>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</si>
  <si>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</si>
  <si>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</si>
  <si>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</si>
  <si>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</si>
  <si>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</si>
  <si>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</si>
  <si>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</si>
  <si>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</si>
  <si>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</si>
  <si>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</si>
  <si>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</si>
  <si>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</si>
  <si>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</si>
  <si>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</si>
  <si>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</si>
  <si>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</si>
  <si>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</si>
  <si>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</si>
  <si>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</si>
  <si>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</si>
  <si>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</si>
  <si>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</si>
  <si>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</si>
  <si>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</si>
  <si>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</si>
  <si>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</si>
  <si>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</si>
  <si>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</si>
  <si>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</si>
  <si>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</si>
  <si>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</si>
  <si>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</si>
  <si>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</si>
  <si>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</si>
  <si>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</si>
  <si>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</si>
  <si>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</si>
  <si>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</si>
  <si>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</si>
  <si>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</si>
  <si>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</si>
  <si>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</si>
  <si>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</si>
  <si>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</si>
  <si>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</si>
  <si>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</si>
  <si>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</si>
  <si>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</si>
  <si>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</si>
  <si>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</si>
  <si>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</si>
  <si>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</si>
  <si>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</si>
  <si>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</si>
  <si>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</si>
  <si>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</si>
  <si>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</si>
  <si>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</si>
  <si>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</si>
  <si>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</si>
  <si>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</si>
  <si>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</si>
  <si>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</si>
  <si>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</si>
  <si>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</si>
  <si>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</si>
  <si>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</si>
  <si>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</si>
  <si>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</si>
  <si>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</si>
  <si>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</si>
  <si>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</si>
  <si>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</si>
  <si>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</si>
  <si>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</si>
  <si>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</si>
  <si>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</si>
  <si>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</si>
  <si>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</si>
  <si>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</si>
  <si>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</si>
  <si>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</si>
  <si>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</si>
  <si>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</si>
  <si>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</si>
  <si>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</si>
  <si>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</si>
  <si>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</si>
  <si>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</si>
  <si>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</si>
  <si>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</si>
  <si>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</si>
  <si>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</si>
  <si>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</si>
  <si>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</si>
  <si>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</si>
  <si>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</si>
  <si>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</si>
  <si>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</si>
  <si>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</si>
  <si>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</si>
  <si>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</si>
  <si>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</si>
  <si>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</si>
  <si>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</si>
  <si>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</si>
  <si>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</si>
  <si>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</si>
  <si>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</si>
  <si>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</si>
  <si>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</si>
  <si>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</si>
  <si>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</si>
  <si>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</si>
  <si>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</si>
  <si>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</si>
  <si>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</si>
  <si>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</si>
  <si>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</si>
  <si>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</si>
  <si>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</si>
  <si>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</si>
  <si>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</si>
  <si>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</si>
  <si>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</si>
  <si>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</si>
  <si>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</si>
  <si>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</si>
  <si>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</si>
  <si>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</si>
  <si>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</si>
  <si>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</si>
  <si>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</si>
  <si>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</si>
  <si>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</si>
  <si>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</si>
  <si>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</si>
  <si>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</si>
  <si>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</si>
  <si>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</si>
  <si>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</si>
  <si>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</si>
  <si>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</si>
  <si>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</si>
  <si>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</si>
  <si>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</si>
  <si>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</si>
  <si>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</si>
  <si>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</si>
  <si>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</si>
  <si>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</si>
  <si>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</si>
  <si>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</si>
  <si>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</si>
  <si>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</si>
  <si>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</si>
  <si>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</si>
  <si>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</si>
  <si>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</si>
  <si>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</si>
  <si>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</si>
  <si>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</si>
  <si>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</si>
  <si>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</si>
  <si>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</si>
  <si>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</si>
  <si>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</si>
  <si>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</si>
  <si>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</si>
  <si>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</si>
  <si>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</si>
  <si>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</si>
  <si>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</si>
  <si>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</si>
  <si>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</si>
  <si>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</si>
  <si>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</si>
  <si>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</si>
  <si>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</si>
  <si>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</si>
  <si>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</si>
  <si>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</si>
  <si>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</si>
  <si>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</si>
  <si>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</si>
  <si>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</si>
  <si>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</si>
  <si>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</si>
  <si>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</si>
  <si>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</si>
  <si>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</si>
  <si>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</si>
  <si>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</si>
  <si>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</si>
  <si>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</si>
  <si>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</si>
  <si>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</si>
  <si>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</si>
  <si>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</si>
  <si>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</si>
  <si>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</si>
  <si>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</si>
  <si>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</si>
  <si>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</si>
  <si>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</si>
  <si>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</si>
  <si>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</si>
  <si>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</si>
  <si>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</si>
  <si>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</si>
  <si>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</si>
  <si>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</si>
  <si>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</si>
  <si>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</si>
  <si>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</si>
  <si>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</si>
  <si>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</si>
  <si>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</si>
  <si>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</si>
  <si>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</si>
  <si>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</si>
  <si>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</si>
  <si>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</si>
  <si>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</si>
  <si>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</si>
  <si>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</si>
  <si>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</si>
  <si>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</si>
  <si>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</si>
  <si>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</si>
  <si>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</si>
  <si>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</si>
  <si>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</si>
  <si>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</si>
  <si>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</si>
  <si>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</si>
  <si>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</si>
  <si>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</si>
  <si>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</si>
  <si>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</si>
  <si>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</si>
  <si>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</si>
  <si>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</si>
  <si>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</si>
  <si>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</si>
  <si>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</si>
  <si>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</si>
  <si>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</si>
  <si>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</si>
  <si>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</si>
  <si>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</si>
  <si>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</si>
  <si>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</si>
  <si>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</si>
  <si>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</si>
  <si>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</si>
  <si>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</si>
  <si>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</si>
  <si>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</si>
  <si>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</si>
  <si>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</si>
  <si>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</si>
  <si>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</si>
  <si>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</si>
  <si>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</si>
  <si>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</si>
  <si>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</si>
  <si>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</si>
  <si>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</si>
  <si>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</si>
  <si>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</si>
  <si>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</si>
  <si>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</si>
  <si>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</si>
  <si>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</si>
  <si>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</si>
  <si>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</si>
  <si>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</si>
  <si>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</si>
  <si>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</si>
  <si>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</si>
  <si>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</si>
  <si>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</si>
  <si>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</si>
  <si>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</si>
  <si>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</si>
  <si>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</si>
  <si>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</si>
  <si>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</si>
  <si>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</si>
  <si>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</si>
  <si>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</si>
  <si>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</si>
  <si>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</si>
  <si>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</si>
  <si>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</si>
  <si>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</si>
  <si>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</si>
  <si>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</si>
  <si>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</si>
  <si>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</si>
  <si>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</si>
  <si>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</si>
  <si>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</si>
  <si>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</si>
  <si>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</si>
  <si>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</si>
  <si>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</si>
  <si>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</si>
  <si>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</si>
  <si>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</si>
  <si>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</si>
  <si>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</si>
  <si>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</si>
  <si>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</si>
  <si>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</si>
  <si>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</si>
  <si>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</si>
  <si>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</si>
  <si>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</si>
  <si>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</si>
  <si>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</si>
  <si>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</si>
  <si>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</si>
  <si>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</si>
  <si>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</si>
  <si>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</si>
  <si>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</si>
  <si>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</si>
  <si>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</si>
  <si>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</si>
  <si>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</si>
  <si>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</si>
  <si>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</si>
  <si>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</si>
  <si>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</si>
  <si>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</si>
  <si>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</si>
  <si>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</si>
  <si>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</si>
  <si>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</si>
  <si>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</si>
  <si>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</si>
  <si>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</si>
  <si>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</si>
  <si>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</si>
  <si>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</si>
  <si>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</si>
  <si>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</si>
  <si>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</si>
  <si>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</si>
  <si>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</si>
  <si>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</si>
  <si>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</si>
  <si>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</si>
  <si>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</si>
  <si>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</si>
  <si>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</si>
  <si>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</si>
  <si>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</si>
  <si>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</si>
  <si>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</si>
  <si>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</si>
  <si>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</si>
  <si>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</si>
  <si>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</si>
  <si>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</si>
  <si>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</si>
  <si>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</si>
  <si>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</si>
  <si>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</si>
  <si>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</si>
  <si>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</si>
  <si>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</si>
  <si>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</si>
  <si>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</si>
  <si>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</si>
  <si>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</si>
  <si>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</si>
  <si>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</si>
  <si>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</si>
  <si>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</si>
  <si>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</si>
  <si>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</si>
  <si>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</si>
  <si>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</si>
  <si>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</si>
  <si>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</si>
  <si>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</si>
  <si>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</si>
  <si>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</si>
  <si>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</si>
  <si>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</si>
  <si>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</si>
  <si>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</si>
  <si>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</si>
  <si>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</si>
  <si>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</si>
  <si>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</si>
  <si>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</si>
  <si>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</si>
  <si>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</si>
  <si>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</si>
  <si>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</si>
  <si>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</si>
  <si>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</si>
  <si>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</si>
  <si>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</si>
  <si>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</si>
  <si>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</si>
  <si>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</si>
  <si>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</si>
  <si>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</si>
  <si>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</si>
  <si>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</si>
  <si>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</si>
  <si>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</si>
  <si>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</si>
  <si>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</si>
  <si>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</si>
  <si>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</si>
  <si>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</si>
  <si>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</si>
  <si>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</si>
  <si>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</si>
  <si>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</si>
  <si>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</si>
  <si>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</si>
  <si>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</si>
  <si>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</si>
  <si>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</si>
  <si>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</si>
  <si>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</si>
  <si>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</si>
  <si>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</si>
  <si>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</si>
  <si>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</si>
  <si>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</si>
  <si>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</si>
  <si>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</si>
  <si>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</si>
  <si>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</si>
  <si>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</si>
  <si>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</si>
  <si>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</si>
  <si>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</si>
  <si>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</si>
  <si>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</si>
  <si>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</si>
  <si>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</si>
  <si>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</si>
  <si>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</si>
  <si>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</si>
  <si>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</si>
  <si>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</si>
  <si>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</si>
  <si>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</si>
  <si>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</si>
  <si>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</si>
  <si>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</si>
  <si>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</si>
  <si>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</si>
  <si>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</si>
  <si>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</si>
  <si>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</si>
  <si>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</si>
  <si>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</si>
  <si>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</si>
  <si>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</si>
  <si>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</si>
  <si>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</si>
  <si>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</si>
  <si>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</si>
  <si>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</si>
  <si>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</si>
  <si>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</si>
  <si>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</si>
  <si>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</si>
  <si>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</si>
  <si>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</si>
  <si>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</si>
  <si>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</si>
  <si>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</si>
  <si>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</si>
  <si>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</si>
  <si>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</si>
  <si>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</si>
  <si>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</si>
  <si>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</si>
  <si>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</si>
  <si>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</si>
  <si>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</si>
  <si>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</si>
  <si>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</si>
  <si>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</si>
  <si>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</si>
  <si>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</si>
  <si>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</si>
  <si>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</si>
  <si>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</si>
  <si>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</si>
  <si>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</si>
  <si>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</si>
  <si>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</si>
  <si>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</si>
  <si>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</si>
  <si>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</si>
  <si>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</si>
  <si>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</si>
  <si>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</si>
  <si>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</si>
  <si>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</si>
  <si>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</si>
  <si>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</si>
  <si>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</si>
  <si>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</si>
  <si>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</si>
  <si>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</si>
  <si>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</si>
  <si>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</si>
  <si>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</si>
  <si>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</si>
  <si>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</si>
  <si>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</si>
  <si>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</si>
  <si>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</si>
  <si>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</si>
  <si>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</si>
  <si>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</si>
  <si>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</si>
  <si>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</si>
  <si>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</si>
  <si>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</si>
  <si>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</si>
  <si>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</si>
  <si>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</si>
  <si>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</si>
  <si>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</si>
  <si>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</si>
  <si>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</si>
  <si>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</si>
  <si>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</si>
  <si>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</si>
  <si>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</si>
  <si>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</si>
  <si>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</si>
  <si>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</si>
  <si>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</si>
  <si>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</si>
  <si>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</si>
  <si>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</si>
  <si>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</si>
  <si>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</si>
  <si>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</si>
  <si>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</si>
  <si>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</si>
  <si>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</si>
  <si>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</si>
  <si>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</si>
  <si>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</si>
  <si>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</si>
  <si>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</si>
  <si>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</si>
  <si>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</si>
  <si>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</si>
  <si>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</si>
  <si>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</si>
  <si>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</si>
  <si>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</si>
  <si>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</si>
  <si>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</si>
  <si>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</si>
  <si>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</si>
  <si>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</si>
  <si>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</si>
  <si>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</si>
  <si>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</si>
  <si>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</si>
  <si>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</si>
  <si>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</si>
  <si>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</si>
  <si>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</si>
  <si>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</si>
  <si>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</si>
  <si>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</si>
  <si>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</si>
  <si>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</si>
  <si>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</si>
  <si>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</si>
  <si>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</si>
  <si>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</si>
  <si>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</si>
  <si>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</si>
  <si>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</si>
  <si>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</si>
  <si>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</si>
  <si>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</si>
  <si>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</si>
  <si>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</si>
  <si>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</si>
  <si>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</si>
  <si>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</si>
  <si>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</si>
  <si>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</si>
  <si>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</si>
  <si>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</si>
  <si>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</si>
  <si>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</si>
  <si>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</si>
  <si>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</si>
  <si>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</si>
  <si>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</si>
  <si>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</si>
  <si>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</si>
  <si>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</si>
  <si>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</si>
  <si>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</si>
  <si>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</si>
  <si>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</si>
  <si>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</si>
  <si>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</si>
  <si>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</si>
  <si>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</si>
  <si>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</si>
  <si>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</si>
  <si>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</si>
  <si>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</si>
  <si>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</si>
  <si>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</si>
  <si>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</si>
  <si>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</si>
  <si>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</si>
  <si>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</si>
  <si>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</si>
  <si>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</si>
  <si>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</si>
  <si>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</si>
  <si>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</si>
  <si>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</si>
  <si>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</si>
  <si>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</si>
  <si>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</si>
  <si>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</si>
  <si>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</si>
  <si>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</si>
  <si>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</si>
  <si>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</si>
  <si>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</si>
  <si>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</si>
  <si>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</si>
  <si>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</si>
  <si>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</si>
  <si>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</si>
  <si>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</si>
  <si>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</si>
  <si>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</si>
  <si>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</si>
  <si>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</si>
  <si>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</si>
  <si>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</si>
  <si>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</si>
  <si>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</si>
  <si>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</si>
  <si>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</si>
  <si>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</si>
  <si>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</si>
  <si>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</si>
  <si>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</si>
  <si>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</si>
  <si>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</si>
  <si>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</si>
  <si>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</si>
  <si>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</si>
  <si>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</si>
  <si>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</si>
  <si>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</si>
  <si>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</si>
  <si>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</si>
  <si>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</si>
  <si>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</si>
  <si>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</si>
  <si>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</si>
  <si>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</si>
  <si>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</si>
  <si>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</si>
  <si>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</si>
  <si>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</si>
  <si>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</si>
  <si>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</si>
  <si>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</si>
  <si>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</si>
  <si>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</si>
  <si>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</si>
  <si>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</si>
  <si>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</si>
  <si>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</si>
  <si>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</si>
  <si>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</si>
  <si>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</si>
  <si>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</si>
  <si>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</si>
  <si>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</si>
  <si>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</si>
  <si>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</si>
  <si>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</si>
  <si>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</si>
  <si>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</si>
  <si>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</si>
  <si>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</si>
  <si>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</si>
  <si>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</si>
  <si>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</si>
  <si>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</si>
  <si>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</si>
  <si>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</si>
  <si>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</si>
  <si>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</si>
  <si>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</si>
  <si>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</si>
  <si>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</si>
  <si>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</si>
  <si>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</si>
  <si>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</si>
  <si>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</si>
  <si>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</si>
  <si>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</si>
  <si>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</si>
  <si>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</si>
  <si>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</si>
  <si>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</si>
  <si>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</si>
  <si>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</si>
  <si>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</si>
  <si>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</si>
  <si>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</si>
  <si>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</si>
  <si>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</si>
  <si>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</si>
  <si>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</si>
  <si>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</si>
  <si>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</si>
  <si>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</si>
  <si>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</si>
  <si>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</si>
  <si>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</si>
  <si>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</si>
  <si>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</si>
  <si>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</si>
  <si>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</si>
  <si>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</si>
  <si>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</si>
  <si>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</si>
  <si>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</si>
  <si>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</si>
  <si>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</si>
  <si>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</si>
  <si>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</si>
  <si>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</si>
  <si>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</si>
  <si>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</si>
  <si>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</si>
  <si>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</si>
  <si>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</si>
  <si>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</si>
  <si>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</si>
  <si>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</si>
  <si>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</si>
  <si>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</si>
  <si>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</si>
  <si>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</si>
  <si>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</si>
  <si>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</si>
  <si>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</si>
  <si>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</si>
  <si>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</si>
  <si>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</si>
  <si>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</si>
  <si>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</si>
  <si>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</si>
  <si>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</si>
  <si>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</si>
  <si>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</si>
  <si>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</si>
  <si>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</si>
  <si>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</si>
  <si>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</si>
  <si>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</si>
  <si>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</si>
  <si>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</si>
  <si>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</si>
  <si>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</si>
  <si>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</si>
  <si>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</si>
  <si>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</si>
  <si>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</si>
  <si>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</si>
  <si>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</si>
  <si>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</si>
  <si>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</si>
  <si>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</si>
  <si>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</si>
  <si>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</si>
  <si>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</si>
  <si>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</si>
  <si>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</si>
  <si>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</si>
  <si>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</si>
  <si>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</si>
  <si>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</si>
  <si>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</si>
  <si>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</si>
  <si>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</si>
  <si>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</si>
  <si>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</si>
  <si>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</si>
  <si>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</si>
  <si>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</si>
  <si>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</si>
  <si>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</si>
  <si>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</si>
  <si>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</si>
  <si>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</si>
  <si>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</si>
  <si>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</si>
  <si>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</si>
  <si>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</si>
  <si>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</si>
  <si>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</si>
  <si>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</si>
  <si>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</si>
  <si>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</si>
  <si>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</si>
  <si>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</si>
  <si>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</si>
  <si>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</si>
  <si>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</si>
  <si>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</si>
  <si>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</si>
  <si>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</si>
  <si>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</si>
  <si>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</si>
  <si>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</si>
  <si>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</si>
  <si>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</si>
  <si>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</si>
  <si>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</si>
  <si>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</si>
  <si>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</si>
  <si>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</si>
  <si>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</si>
  <si>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</si>
  <si>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</si>
  <si>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</si>
  <si>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</si>
  <si>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</si>
  <si>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</si>
  <si>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</si>
  <si>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</si>
  <si>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</si>
  <si>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</si>
  <si>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</si>
  <si>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</si>
  <si>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</si>
  <si>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</si>
  <si>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</si>
  <si>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</si>
  <si>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</si>
  <si>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</si>
  <si>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</si>
  <si>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</si>
  <si>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</si>
  <si>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</si>
  <si>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</si>
  <si>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</si>
  <si>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</si>
  <si>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</si>
  <si>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</si>
  <si>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</si>
  <si>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</si>
  <si>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</si>
  <si>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</si>
  <si>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</si>
  <si>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</si>
  <si>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</si>
  <si>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</si>
  <si>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</si>
  <si>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</si>
  <si>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</si>
  <si>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</si>
  <si>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</si>
  <si>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</si>
  <si>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</si>
  <si>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</si>
  <si>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</si>
  <si>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</si>
  <si>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</si>
  <si>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</si>
  <si>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</si>
  <si>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</si>
  <si>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</si>
  <si>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</si>
  <si>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</si>
  <si>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</si>
  <si>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</si>
  <si>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</si>
  <si>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</si>
  <si>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</si>
  <si>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</si>
  <si>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</si>
  <si>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</si>
  <si>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</si>
  <si>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</si>
  <si>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</si>
  <si>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</si>
  <si>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</si>
  <si>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</si>
  <si>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</si>
  <si>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</si>
  <si>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</si>
  <si>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</si>
  <si>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</si>
  <si>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</si>
  <si>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</si>
  <si>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</si>
  <si>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</si>
  <si>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</si>
  <si>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</si>
  <si>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</si>
  <si>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</si>
  <si>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</si>
  <si>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</si>
  <si>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</si>
  <si>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</si>
  <si>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</si>
  <si>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</si>
  <si>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</si>
  <si>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</si>
  <si>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</si>
  <si>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</si>
  <si>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</si>
  <si>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</si>
  <si>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</si>
  <si>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</si>
  <si>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</si>
  <si>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</si>
  <si>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</si>
  <si>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</si>
  <si>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</si>
  <si>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</si>
  <si>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</si>
  <si>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</si>
  <si>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</si>
  <si>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</si>
  <si>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</si>
  <si>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</si>
  <si>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</si>
  <si>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</si>
  <si>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</si>
  <si>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</si>
  <si>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</si>
  <si>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</si>
  <si>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</si>
  <si>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</si>
  <si>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</si>
  <si>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</si>
  <si>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</si>
  <si>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</si>
  <si>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</si>
  <si>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</si>
  <si>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</si>
  <si>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</si>
  <si>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</si>
  <si>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</si>
  <si>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</si>
  <si>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</si>
  <si>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</si>
  <si>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</si>
  <si>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</si>
  <si>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</si>
  <si>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</si>
  <si>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</si>
  <si>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</si>
  <si>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</si>
  <si>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</si>
  <si>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</si>
  <si>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</si>
  <si>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</si>
  <si>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</si>
  <si>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</si>
  <si>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</si>
  <si>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</si>
  <si>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</si>
  <si>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</si>
  <si>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</si>
  <si>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</si>
  <si>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</si>
  <si>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</si>
  <si>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</si>
  <si>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</si>
  <si>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</si>
  <si>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</si>
  <si>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</si>
  <si>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</si>
  <si>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</si>
  <si>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</si>
  <si>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</si>
  <si>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</si>
  <si>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</si>
  <si>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</si>
  <si>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</si>
  <si>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</si>
  <si>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</si>
  <si>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</si>
  <si>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</si>
  <si>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</si>
  <si>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</si>
  <si>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</si>
  <si>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</si>
  <si>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</si>
  <si>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</si>
  <si>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</si>
  <si>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</si>
  <si>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</si>
  <si>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</si>
  <si>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</si>
  <si>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</si>
  <si>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</si>
  <si>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</si>
  <si>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</si>
  <si>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</si>
  <si>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</si>
  <si>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</si>
  <si>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</si>
  <si>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</si>
  <si>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</si>
  <si>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</si>
  <si>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</si>
  <si>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</si>
  <si>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</si>
  <si>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</si>
  <si>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</si>
  <si>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</si>
  <si>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</si>
  <si>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</si>
  <si>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</si>
  <si>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</si>
  <si>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</si>
  <si>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</si>
  <si>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</si>
  <si>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</si>
  <si>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</si>
  <si>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</si>
  <si>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</si>
  <si>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</si>
  <si>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</si>
  <si>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</si>
  <si>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</si>
  <si>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</si>
  <si>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</si>
  <si>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</si>
  <si>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</si>
  <si>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</si>
  <si>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</si>
  <si>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</si>
  <si>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</si>
  <si>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</si>
  <si>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</si>
  <si>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</si>
  <si>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</si>
  <si>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</si>
  <si>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</si>
  <si>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</si>
  <si>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</si>
  <si>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</si>
  <si>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</si>
  <si>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</si>
  <si>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</si>
  <si>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</si>
  <si>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</si>
  <si>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</si>
  <si>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</si>
  <si>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</si>
  <si>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</si>
  <si>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</si>
  <si>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</si>
  <si>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</si>
  <si>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</si>
  <si>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</si>
  <si>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</si>
  <si>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</si>
  <si>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</si>
  <si>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</si>
  <si>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</si>
  <si>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</si>
  <si>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</si>
  <si>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</si>
  <si>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</si>
  <si>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</si>
  <si>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</si>
  <si>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</si>
  <si>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</si>
  <si>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</si>
  <si>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</si>
  <si>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</si>
  <si>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</si>
  <si>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</si>
  <si>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</si>
  <si>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</si>
  <si>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</si>
  <si>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</si>
  <si>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</si>
  <si>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</si>
  <si>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</si>
  <si>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</si>
  <si>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</si>
  <si>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</si>
  <si>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</si>
  <si>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</si>
  <si>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</si>
  <si>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</si>
  <si>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</si>
  <si>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</si>
  <si>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</si>
  <si>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</si>
  <si>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</si>
  <si>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</si>
  <si>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</si>
  <si>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</si>
  <si>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</si>
  <si>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</si>
  <si>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</si>
  <si>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</si>
  <si>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</si>
  <si>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</si>
  <si>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</si>
  <si>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</si>
  <si>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</si>
  <si>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</si>
  <si>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</si>
  <si>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</si>
  <si>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</si>
  <si>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</si>
  <si>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</si>
  <si>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</si>
  <si>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</si>
  <si>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</si>
  <si>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</si>
  <si>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</si>
  <si>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</si>
  <si>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</si>
  <si>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</si>
  <si>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</si>
  <si>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</si>
  <si>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</si>
  <si>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</si>
  <si>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</si>
  <si>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</si>
  <si>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</si>
  <si>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</si>
  <si>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</si>
  <si>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</si>
  <si>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</si>
  <si>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</si>
  <si>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</si>
  <si>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</si>
  <si>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</si>
  <si>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</si>
  <si>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</si>
  <si>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</si>
  <si>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</si>
  <si>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</si>
  <si>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</si>
  <si>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</si>
  <si>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</si>
  <si>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</si>
  <si>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</si>
  <si>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</si>
  <si>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</si>
  <si>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</si>
  <si>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</si>
  <si>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</si>
  <si>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</si>
  <si>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</si>
  <si>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</si>
  <si>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</si>
  <si>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</si>
  <si>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</si>
  <si>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</si>
  <si>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</si>
  <si>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</si>
  <si>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</si>
  <si>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</si>
  <si>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</si>
  <si>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</si>
  <si>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</si>
  <si>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</si>
  <si>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</si>
  <si>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</si>
  <si>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</si>
  <si>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</si>
  <si>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</si>
  <si>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</si>
  <si>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</si>
  <si>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</si>
  <si>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</si>
  <si>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</si>
  <si>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</si>
  <si>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</si>
  <si>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</si>
  <si>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</si>
  <si>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</si>
  <si>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</si>
  <si>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</si>
  <si>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</si>
  <si>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</si>
  <si>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</si>
  <si>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</si>
  <si>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</si>
  <si>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</si>
  <si>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</si>
  <si>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</si>
  <si>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</si>
  <si>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</si>
  <si>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</si>
  <si>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</si>
  <si>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</si>
  <si>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</si>
  <si>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</si>
  <si>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</si>
  <si>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</si>
  <si>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</si>
  <si>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</si>
  <si>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</si>
  <si>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</si>
  <si>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</si>
  <si>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</si>
  <si>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</si>
  <si>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</si>
  <si>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</si>
  <si>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</si>
  <si>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</si>
  <si>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</si>
  <si>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</si>
  <si>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</si>
  <si>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</si>
  <si>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</si>
  <si>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</si>
  <si>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</si>
  <si>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</si>
  <si>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</si>
  <si>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</si>
  <si>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</si>
  <si>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</si>
  <si>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</si>
  <si>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</si>
  <si>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</si>
  <si>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</si>
  <si>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</si>
  <si>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</si>
  <si>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</si>
  <si>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</si>
  <si>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</si>
  <si>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</si>
  <si>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</si>
  <si>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</si>
  <si>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</si>
  <si>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</si>
  <si>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</si>
  <si>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</si>
  <si>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</si>
  <si>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</si>
  <si>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</si>
  <si>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</si>
  <si>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</si>
  <si>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</si>
  <si>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</si>
  <si>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</si>
  <si>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</si>
  <si>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</si>
  <si>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</si>
  <si>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</si>
  <si>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</si>
  <si>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</si>
  <si>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</si>
  <si>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</si>
  <si>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</si>
  <si>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</si>
  <si>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</si>
  <si>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</si>
  <si>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</si>
  <si>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</si>
  <si>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</si>
  <si>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</si>
  <si>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</si>
  <si>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</si>
  <si>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</si>
  <si>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</si>
  <si>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</si>
  <si>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</si>
  <si>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</si>
  <si>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</si>
  <si>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</si>
  <si>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</si>
  <si>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</si>
  <si>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</si>
  <si>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</si>
  <si>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</si>
  <si>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</si>
  <si>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</si>
  <si>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</si>
  <si>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</si>
  <si>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</si>
  <si>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</si>
  <si>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</si>
  <si>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</si>
  <si>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</si>
  <si>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</si>
  <si>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</si>
  <si>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</si>
  <si>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</si>
  <si>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</si>
  <si>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</si>
  <si>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</si>
  <si>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</si>
  <si>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</si>
  <si>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</si>
  <si>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</si>
  <si>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</si>
  <si>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</si>
  <si>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</si>
  <si>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</si>
  <si>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</si>
  <si>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</si>
  <si>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</si>
  <si>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</si>
  <si>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</si>
  <si>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</si>
  <si>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</si>
  <si>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</si>
  <si>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</si>
  <si>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</si>
  <si>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</si>
  <si>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</si>
  <si>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</si>
  <si>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</si>
  <si>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</si>
  <si>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</si>
  <si>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</si>
  <si>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</si>
  <si>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</si>
  <si>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</si>
  <si>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</si>
  <si>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</si>
  <si>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</si>
  <si>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</si>
  <si>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</si>
  <si>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</si>
  <si>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</si>
  <si>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</si>
  <si>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</si>
  <si>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</si>
  <si>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</si>
  <si>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</si>
  <si>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</si>
  <si>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</si>
  <si>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</si>
  <si>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</si>
  <si>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</si>
  <si>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</si>
  <si>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</si>
  <si>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</si>
  <si>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</si>
  <si>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</si>
  <si>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</si>
  <si>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</si>
  <si>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</si>
  <si>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</si>
  <si>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</si>
  <si>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</si>
  <si>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</si>
  <si>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</si>
  <si>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</si>
  <si>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</si>
  <si>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</si>
  <si>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</si>
  <si>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</si>
  <si>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</si>
  <si>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</si>
  <si>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</si>
  <si>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</si>
  <si>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</si>
  <si>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</si>
  <si>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</si>
  <si>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</si>
  <si>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</si>
  <si>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</si>
  <si>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</si>
  <si>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</si>
  <si>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</si>
  <si>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</si>
  <si>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</si>
  <si>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</si>
  <si>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</si>
  <si>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</si>
  <si>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</si>
  <si>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</si>
  <si>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</si>
  <si>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</si>
  <si>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</si>
  <si>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</si>
  <si>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</si>
  <si>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</si>
  <si>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</si>
  <si>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</si>
  <si>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</si>
  <si>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</si>
  <si>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</si>
  <si>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</si>
  <si>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</si>
  <si>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</si>
  <si>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</si>
  <si>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</si>
  <si>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</si>
  <si>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</si>
  <si>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</si>
  <si>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</si>
  <si>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</si>
  <si>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</si>
  <si>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</si>
  <si>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</si>
  <si>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</si>
  <si>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</si>
  <si>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</si>
  <si>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</si>
  <si>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</si>
  <si>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</si>
  <si>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</si>
  <si>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</si>
  <si>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</si>
  <si>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</si>
  <si>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</si>
  <si>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</si>
  <si>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</si>
  <si>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</si>
  <si>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</si>
  <si>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</si>
  <si>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</si>
  <si>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</si>
  <si>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</si>
  <si>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</si>
  <si>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</si>
  <si>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</si>
  <si>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</si>
  <si>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</si>
  <si>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</si>
  <si>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</si>
  <si>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</si>
  <si>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</si>
  <si>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</si>
  <si>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</si>
  <si>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</si>
  <si>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</si>
  <si>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</si>
  <si>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</si>
  <si>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</si>
  <si>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</si>
  <si>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</si>
  <si>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</si>
  <si>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</si>
  <si>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</si>
  <si>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</si>
  <si>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</si>
  <si>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</si>
  <si>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</si>
  <si>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</si>
  <si>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</si>
  <si>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</si>
  <si>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</si>
  <si>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</si>
  <si>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</si>
  <si>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</si>
  <si>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</si>
  <si>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</si>
  <si>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</si>
  <si>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</si>
  <si>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</si>
  <si>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</si>
  <si>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</si>
  <si>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</si>
  <si>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</si>
  <si>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</si>
  <si>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</si>
  <si>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</si>
  <si>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</si>
  <si>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</si>
  <si>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</si>
  <si>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</si>
  <si>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</si>
  <si>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</si>
  <si>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</si>
  <si>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</si>
  <si>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</si>
  <si>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</si>
  <si>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</si>
  <si>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</si>
  <si>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</si>
  <si>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</si>
  <si>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</si>
  <si>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</si>
  <si>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</si>
  <si>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</si>
  <si>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</si>
  <si>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</si>
  <si>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</si>
  <si>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</si>
  <si>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</si>
  <si>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</si>
  <si>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</si>
  <si>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</si>
  <si>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</si>
  <si>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</si>
  <si>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</si>
  <si>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</si>
  <si>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</si>
  <si>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</si>
  <si>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</si>
  <si>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</si>
  <si>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</si>
  <si>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</si>
  <si>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</si>
  <si>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</si>
  <si>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</si>
  <si>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</si>
  <si>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</si>
  <si>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</si>
  <si>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</si>
  <si>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</si>
  <si>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</si>
  <si>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</si>
  <si>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</si>
  <si>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</si>
  <si>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</si>
  <si>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</si>
  <si>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</si>
  <si>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</si>
  <si>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</si>
  <si>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</si>
  <si>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</si>
  <si>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</si>
  <si>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</si>
  <si>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</si>
  <si>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</si>
  <si>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</si>
  <si>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</si>
  <si>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</si>
  <si>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</si>
  <si>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</si>
  <si>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</si>
  <si>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</si>
  <si>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</si>
  <si>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</si>
  <si>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</si>
  <si>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</si>
  <si>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</si>
  <si>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</si>
  <si>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</si>
  <si>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</si>
  <si>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</si>
  <si>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</si>
  <si>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</si>
  <si>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</si>
  <si>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</si>
  <si>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</si>
  <si>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</si>
  <si>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</si>
  <si>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</si>
  <si>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</si>
  <si>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</si>
  <si>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</si>
  <si>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</si>
  <si>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</si>
  <si>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</si>
  <si>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</si>
  <si>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</si>
  <si>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</si>
  <si>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</si>
  <si>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</si>
  <si>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</si>
  <si>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</si>
  <si>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</si>
  <si>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</si>
  <si>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</si>
  <si>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</si>
  <si>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</si>
  <si>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</si>
  <si>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</si>
  <si>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</si>
  <si>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</si>
  <si>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</si>
  <si>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</si>
  <si>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</si>
  <si>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</si>
  <si>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</si>
  <si>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</si>
  <si>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</si>
  <si>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</si>
  <si>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</si>
  <si>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</si>
  <si>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</si>
  <si>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</si>
  <si>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</si>
  <si>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</si>
  <si>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</si>
  <si>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</si>
  <si>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</si>
  <si>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</si>
  <si>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</si>
  <si>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</si>
  <si>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</si>
  <si>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</si>
  <si>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</si>
  <si>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</si>
  <si>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</si>
  <si>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</si>
  <si>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</si>
  <si>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</si>
  <si>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</si>
  <si>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</si>
  <si>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</si>
  <si>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</si>
  <si>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</si>
  <si>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</si>
  <si>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</si>
  <si>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</si>
  <si>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</si>
  <si>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</si>
  <si>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</si>
  <si>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</si>
  <si>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</si>
  <si>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</si>
  <si>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</si>
  <si>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</si>
  <si>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</si>
  <si>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</si>
  <si>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</si>
  <si>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</si>
  <si>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</si>
  <si>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</si>
  <si>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</si>
  <si>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</si>
  <si>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</si>
  <si>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</si>
  <si>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</si>
  <si>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</si>
  <si>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</si>
  <si>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</si>
  <si>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</si>
  <si>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</si>
  <si>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</si>
  <si>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</si>
  <si>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</si>
  <si>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</si>
  <si>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</si>
  <si>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</si>
  <si>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</si>
  <si>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</si>
  <si>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</si>
  <si>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</si>
  <si>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</si>
  <si>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</si>
  <si>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</si>
  <si>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</si>
  <si>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</si>
  <si>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</si>
  <si>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</si>
  <si>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</si>
  <si>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</si>
  <si>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</si>
  <si>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</si>
  <si>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</si>
  <si>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</si>
  <si>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</si>
  <si>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</si>
  <si>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</si>
  <si>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</si>
  <si>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</si>
  <si>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</si>
  <si>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</si>
  <si>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</si>
  <si>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</si>
  <si>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</si>
  <si>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</si>
  <si>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</si>
  <si>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</si>
  <si>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</si>
  <si>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</si>
  <si>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</si>
  <si>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</si>
  <si>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</si>
  <si>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</si>
  <si>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</si>
  <si>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</si>
  <si>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</si>
  <si>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</si>
  <si>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</si>
  <si>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</si>
  <si>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</si>
  <si>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</si>
  <si>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</si>
  <si>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</si>
  <si>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</si>
  <si>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</si>
  <si>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</si>
  <si>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</si>
  <si>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</si>
  <si>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</si>
  <si>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</si>
  <si>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</si>
  <si>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</si>
  <si>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</si>
  <si>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</si>
  <si>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</si>
  <si>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</si>
  <si>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</si>
  <si>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</si>
  <si>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</si>
  <si>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</si>
  <si>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</si>
  <si>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</si>
  <si>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</si>
  <si>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</si>
  <si>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</si>
  <si>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</si>
  <si>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</si>
  <si>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</si>
  <si>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</si>
  <si>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</si>
  <si>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</si>
  <si>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</si>
  <si>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</si>
  <si>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</si>
  <si>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</si>
  <si>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</si>
  <si>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</si>
  <si>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</si>
  <si>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</si>
  <si>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</si>
  <si>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</si>
  <si>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</si>
  <si>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</si>
  <si>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</si>
  <si>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</si>
  <si>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</si>
  <si>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</si>
  <si>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</si>
  <si>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</si>
  <si>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</si>
  <si>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</si>
  <si>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</si>
  <si>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</si>
  <si>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</si>
  <si>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</si>
  <si>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</si>
  <si>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</si>
  <si>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</si>
  <si>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</si>
  <si>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</si>
  <si>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</si>
  <si>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</si>
  <si>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</si>
  <si>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</si>
  <si>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</si>
  <si>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</si>
  <si>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</si>
  <si>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</si>
  <si>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</si>
  <si>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</si>
  <si>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</si>
  <si>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</si>
  <si>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</si>
  <si>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</si>
  <si>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</si>
  <si>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</si>
  <si>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</si>
  <si>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</si>
  <si>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</si>
  <si>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</si>
  <si>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</si>
  <si>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</si>
  <si>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</si>
  <si>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</si>
  <si>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</si>
  <si>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</si>
  <si>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</si>
  <si>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</si>
  <si>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</si>
  <si>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</si>
  <si>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</si>
  <si>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</si>
  <si>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</si>
  <si>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</si>
  <si>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</si>
  <si>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</si>
  <si>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</si>
  <si>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</si>
  <si>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</si>
  <si>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</si>
  <si>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</si>
  <si>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</si>
  <si>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</si>
  <si>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</si>
  <si>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</si>
  <si>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</si>
  <si>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</si>
  <si>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</si>
  <si>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</si>
  <si>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</si>
  <si>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</si>
  <si>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</si>
  <si>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</si>
  <si>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</si>
  <si>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</si>
  <si>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</si>
  <si>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</si>
  <si>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</si>
  <si>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</si>
  <si>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</si>
  <si>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</si>
  <si>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</si>
  <si>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</si>
  <si>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</si>
  <si>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</si>
  <si>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</si>
  <si>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</si>
  <si>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</si>
  <si>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</si>
  <si>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</si>
  <si>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</si>
  <si>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</si>
  <si>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</si>
  <si>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</si>
  <si>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</si>
  <si>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</si>
  <si>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</si>
  <si>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</si>
  <si>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</si>
  <si>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</si>
  <si>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</si>
  <si>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</si>
  <si>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</si>
  <si>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</si>
  <si>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</si>
  <si>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</si>
  <si>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</si>
  <si>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</si>
  <si>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</si>
  <si>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</si>
  <si>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</si>
  <si>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</si>
  <si>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</si>
  <si>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</si>
  <si>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</si>
  <si>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</si>
  <si>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</si>
  <si>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</si>
  <si>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</si>
  <si>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</si>
  <si>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</si>
  <si>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</si>
  <si>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</si>
  <si>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</si>
  <si>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</si>
  <si>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</si>
  <si>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</si>
  <si>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</si>
  <si>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</si>
  <si>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</si>
  <si>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</si>
  <si>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</si>
  <si>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</si>
  <si>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</si>
  <si>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</si>
  <si>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</si>
  <si>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</si>
  <si>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</si>
  <si>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</si>
  <si>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</si>
  <si>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</si>
  <si>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</si>
  <si>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</si>
  <si>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</si>
  <si>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</si>
  <si>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</si>
  <si>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</si>
  <si>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</si>
  <si>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</si>
  <si>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</si>
  <si>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</si>
  <si>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</si>
  <si>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</si>
  <si>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</si>
  <si>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</si>
  <si>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</si>
  <si>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</si>
  <si>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</si>
  <si>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</si>
  <si>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</si>
  <si>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</si>
  <si>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</si>
  <si>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</si>
  <si>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</si>
  <si>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</si>
  <si>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</si>
  <si>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</si>
  <si>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</si>
  <si>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</si>
  <si>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</si>
  <si>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</si>
  <si>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</si>
  <si>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</si>
  <si>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</si>
  <si>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</si>
  <si>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</si>
  <si>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</si>
  <si>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</si>
  <si>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</si>
  <si>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</si>
  <si>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</si>
  <si>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</si>
  <si>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</si>
  <si>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</si>
  <si>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</si>
  <si>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</si>
  <si>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</si>
  <si>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</si>
  <si>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</si>
  <si>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</si>
  <si>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</si>
  <si>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</si>
  <si>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</si>
  <si>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</si>
  <si>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</si>
  <si>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</si>
  <si>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</si>
  <si>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</si>
  <si>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</si>
  <si>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</si>
  <si>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</si>
  <si>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</si>
  <si>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</si>
  <si>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</si>
  <si>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</si>
  <si>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</si>
  <si>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</si>
  <si>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</si>
  <si>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</si>
  <si>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</si>
  <si>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</si>
  <si>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</si>
  <si>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</si>
  <si>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</si>
  <si>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</si>
  <si>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</si>
  <si>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</si>
  <si>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</si>
  <si>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</si>
  <si>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</si>
  <si>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</si>
  <si>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</si>
  <si>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</si>
  <si>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</si>
  <si>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</si>
  <si>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</si>
  <si>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</si>
  <si>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</si>
  <si>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</si>
  <si>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</si>
  <si>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</si>
  <si>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</si>
  <si>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</si>
  <si>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</si>
  <si>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</si>
  <si>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</si>
  <si>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</si>
  <si>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</si>
  <si>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</si>
  <si>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</si>
  <si>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</si>
  <si>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</si>
  <si>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</si>
  <si>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</si>
  <si>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</si>
  <si>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</si>
  <si>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</si>
  <si>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</si>
  <si>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</si>
  <si>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</si>
  <si>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</si>
  <si>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</si>
  <si>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</si>
  <si>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</si>
  <si>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</si>
  <si>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</si>
  <si>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</si>
  <si>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</si>
  <si>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</si>
  <si>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</si>
  <si>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</si>
  <si>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</si>
  <si>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</si>
  <si>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</si>
  <si>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</si>
  <si>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</si>
  <si>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</si>
  <si>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</si>
  <si>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</si>
  <si>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</si>
  <si>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</si>
  <si>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</si>
  <si>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</si>
  <si>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</si>
  <si>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</si>
  <si>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</si>
  <si>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</si>
  <si>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</si>
  <si>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</si>
  <si>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</si>
  <si>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</si>
  <si>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</si>
  <si>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</si>
  <si>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</si>
  <si>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</si>
  <si>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</si>
  <si>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</si>
  <si>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</si>
  <si>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</si>
  <si>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</si>
  <si>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</si>
  <si>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</si>
  <si>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</si>
  <si>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</si>
  <si>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</si>
  <si>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</si>
  <si>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</si>
  <si>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</si>
  <si>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</si>
  <si>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</si>
  <si>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</si>
  <si>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</si>
  <si>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</si>
  <si>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</si>
  <si>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</si>
  <si>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</si>
  <si>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</si>
  <si>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</si>
  <si>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</si>
  <si>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</si>
  <si>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</si>
  <si>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</si>
  <si>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</si>
  <si>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</si>
  <si>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</si>
  <si>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</si>
  <si>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</si>
  <si>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</si>
  <si>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</si>
  <si>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</si>
  <si>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</si>
  <si>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</si>
  <si>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</si>
  <si>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</si>
  <si>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</si>
  <si>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</si>
  <si>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</si>
  <si>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</si>
  <si>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</si>
  <si>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</si>
  <si>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</si>
  <si>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</si>
  <si>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</si>
  <si>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</si>
  <si>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</si>
  <si>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</si>
  <si>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</si>
  <si>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</si>
  <si>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</si>
  <si>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</si>
  <si>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</si>
  <si>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</si>
  <si>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</si>
  <si>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</si>
  <si>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</si>
  <si>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</si>
  <si>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</si>
  <si>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</si>
  <si>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</si>
  <si>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</si>
  <si>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</si>
  <si>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</si>
  <si>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</si>
  <si>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</si>
  <si>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</si>
  <si>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</si>
  <si>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</si>
  <si>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</si>
  <si>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</si>
  <si>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</si>
  <si>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</si>
  <si>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</si>
  <si>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</si>
  <si>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</si>
  <si>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</si>
  <si>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</si>
  <si>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</si>
  <si>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</si>
  <si>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</si>
  <si>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</si>
  <si>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</si>
  <si>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</si>
  <si>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</si>
  <si>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</si>
  <si>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</si>
  <si>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</si>
  <si>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</si>
  <si>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</si>
  <si>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</si>
  <si>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</si>
  <si>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</si>
  <si>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</si>
  <si>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</si>
  <si>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</si>
  <si>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</si>
  <si>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</si>
  <si>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</si>
  <si>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</si>
  <si>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</si>
  <si>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</si>
  <si>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</si>
  <si>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</si>
  <si>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</si>
  <si>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</si>
  <si>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</si>
  <si>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</si>
  <si>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</si>
  <si>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</si>
  <si>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</si>
  <si>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</si>
  <si>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</si>
  <si>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</si>
  <si>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</si>
  <si>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</si>
  <si>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</si>
  <si>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</si>
  <si>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</si>
  <si>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</si>
  <si>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</si>
  <si>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</si>
  <si>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</si>
  <si>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</si>
  <si>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</si>
  <si>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</si>
  <si>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</si>
  <si>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</si>
  <si>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</si>
  <si>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</si>
  <si>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</si>
  <si>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</si>
  <si>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</si>
  <si>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</si>
  <si>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</si>
  <si>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</si>
  <si>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</si>
  <si>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</si>
  <si>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</si>
  <si>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</si>
  <si>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</si>
  <si>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</si>
  <si>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</si>
  <si>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</si>
  <si>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</si>
  <si>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</si>
  <si>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</si>
  <si>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</si>
  <si>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</si>
  <si>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</si>
  <si>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</si>
  <si>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</si>
  <si>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</si>
  <si>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</si>
  <si>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</si>
  <si>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</si>
  <si>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</si>
  <si>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</si>
  <si>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</si>
  <si>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</si>
  <si>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</si>
  <si>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</si>
  <si>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</si>
  <si>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</si>
  <si>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</si>
  <si>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</si>
  <si>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</si>
  <si>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</si>
  <si>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</si>
  <si>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</si>
  <si>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</si>
  <si>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</si>
  <si>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</si>
  <si>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</si>
  <si>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</si>
  <si>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</si>
  <si>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</si>
  <si>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</si>
  <si>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</si>
  <si>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</si>
  <si>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</si>
  <si>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</si>
  <si>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</si>
  <si>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</si>
  <si>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</si>
  <si>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</si>
  <si>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</si>
  <si>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</si>
  <si>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</si>
  <si>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</si>
  <si>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</si>
  <si>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</si>
  <si>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</si>
  <si>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</si>
  <si>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</si>
  <si>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</si>
  <si>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</si>
  <si>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</si>
  <si>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</si>
  <si>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</si>
  <si>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</si>
  <si>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</si>
  <si>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</si>
  <si>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</si>
  <si>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</si>
  <si>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</si>
  <si>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</si>
  <si>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</si>
  <si>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</si>
  <si>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</si>
  <si>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</si>
  <si>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</si>
  <si>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</si>
  <si>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</si>
  <si>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</si>
  <si>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</si>
  <si>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</si>
  <si>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</si>
  <si>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</si>
  <si>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</si>
  <si>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</si>
  <si>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</si>
  <si>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</si>
  <si>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</si>
  <si>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</si>
  <si>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</si>
  <si>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</si>
  <si>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</si>
  <si>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</si>
  <si>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</si>
  <si>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</si>
  <si>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</si>
  <si>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</si>
  <si>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</si>
  <si>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</si>
  <si>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</si>
  <si>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</si>
  <si>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</si>
  <si>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</si>
  <si>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</si>
  <si>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</si>
  <si>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</si>
  <si>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</si>
  <si>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</si>
  <si>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</si>
  <si>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</si>
  <si>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</si>
  <si>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</si>
  <si>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</si>
  <si>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</si>
  <si>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</si>
  <si>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</si>
  <si>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</si>
  <si>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</si>
  <si>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</si>
  <si>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</si>
  <si>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</si>
  <si>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</si>
  <si>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</si>
  <si>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</si>
  <si>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</si>
  <si>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</si>
  <si>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</si>
  <si>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</si>
  <si>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</si>
  <si>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</si>
  <si>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</si>
  <si>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</si>
  <si>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</si>
  <si>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</si>
  <si>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</si>
  <si>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</si>
  <si>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</si>
  <si>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</si>
  <si>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</si>
  <si>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</si>
  <si>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</si>
  <si>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</si>
  <si>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</si>
  <si>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</si>
  <si>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</si>
  <si>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</si>
  <si>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</si>
  <si>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</si>
  <si>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</si>
  <si>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</si>
  <si>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</si>
  <si>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</si>
  <si>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</si>
  <si>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</si>
  <si>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</si>
  <si>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</si>
  <si>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</si>
  <si>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</si>
  <si>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</si>
  <si>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</si>
  <si>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</si>
  <si>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</si>
  <si>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</si>
  <si>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</si>
  <si>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</si>
  <si>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</si>
  <si>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</si>
  <si>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</si>
  <si>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</si>
  <si>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</si>
  <si>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</si>
  <si>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</si>
  <si>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</si>
  <si>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</si>
  <si>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</si>
  <si>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</si>
  <si>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</si>
  <si>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</si>
  <si>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</si>
  <si>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</si>
  <si>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</si>
  <si>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</si>
  <si>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</si>
  <si>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</si>
  <si>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</si>
  <si>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</si>
  <si>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</si>
  <si>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</si>
  <si>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</si>
  <si>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</si>
  <si>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</si>
  <si>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</si>
  <si>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</si>
  <si>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</si>
  <si>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</si>
  <si>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</si>
  <si>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</si>
  <si>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</si>
  <si>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</si>
  <si>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</si>
  <si>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</si>
  <si>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</si>
  <si>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</si>
  <si>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</si>
  <si>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</si>
  <si>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</si>
  <si>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</si>
  <si>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</si>
  <si>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</si>
  <si>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</si>
  <si>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</si>
  <si>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</si>
  <si>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</si>
  <si>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</si>
  <si>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</si>
  <si>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</si>
  <si>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</si>
  <si>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</si>
  <si>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</si>
  <si>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</si>
  <si>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</si>
  <si>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</si>
  <si>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</si>
  <si>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</si>
  <si>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</si>
  <si>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</si>
  <si>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</si>
  <si>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</si>
  <si>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</si>
  <si>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</si>
  <si>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</si>
  <si>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</si>
  <si>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</si>
  <si>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</si>
  <si>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</si>
  <si>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</si>
  <si>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</si>
  <si>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</si>
  <si>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</si>
  <si>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</si>
  <si>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</si>
  <si>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</si>
  <si>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</si>
  <si>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</si>
  <si>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</si>
  <si>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</si>
  <si>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</si>
  <si>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</si>
  <si>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</si>
  <si>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</si>
  <si>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</si>
  <si>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</si>
  <si>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</si>
  <si>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</si>
  <si>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</si>
  <si>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</si>
  <si>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</si>
  <si>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</si>
  <si>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</si>
  <si>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</si>
  <si>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</si>
  <si>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</si>
  <si>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</si>
  <si>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</si>
  <si>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</si>
  <si>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</si>
  <si>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</si>
  <si>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</si>
  <si>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</si>
  <si>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</si>
  <si>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</si>
  <si>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</si>
  <si>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</si>
  <si>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</si>
  <si>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</si>
  <si>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</si>
  <si>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</si>
  <si>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</si>
  <si>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</si>
  <si>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</si>
  <si>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</si>
  <si>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</si>
  <si>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</si>
  <si>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</si>
  <si>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</si>
  <si>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</si>
  <si>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</si>
  <si>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</si>
  <si>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</si>
  <si>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</si>
  <si>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</si>
  <si>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</si>
  <si>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</si>
  <si>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</si>
  <si>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</si>
  <si>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</si>
  <si>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</si>
  <si>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</si>
  <si>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</si>
  <si>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</si>
  <si>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</si>
  <si>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</si>
  <si>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</si>
  <si>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</si>
  <si>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</si>
  <si>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</si>
  <si>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</si>
  <si>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</si>
  <si>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</si>
  <si>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</si>
  <si>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</si>
  <si>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</si>
  <si>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</si>
  <si>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</si>
  <si>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</si>
  <si>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</si>
  <si>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</si>
  <si>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</si>
  <si>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</si>
  <si>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</si>
  <si>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</si>
  <si>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</si>
  <si>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</si>
  <si>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</si>
  <si>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</si>
  <si>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</si>
  <si>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</si>
  <si>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</si>
  <si>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</si>
  <si>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</si>
  <si>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</si>
  <si>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</si>
  <si>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</si>
  <si>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</si>
  <si>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</si>
  <si>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</si>
  <si>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</si>
  <si>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</si>
  <si>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</si>
  <si>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</si>
  <si>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</si>
  <si>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</si>
  <si>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</si>
  <si>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</si>
  <si>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</si>
  <si>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</si>
  <si>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</si>
  <si>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</si>
  <si>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</si>
  <si>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</si>
  <si>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</si>
  <si>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</si>
  <si>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</si>
  <si>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</si>
  <si>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</si>
  <si>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</si>
  <si>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</si>
  <si>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</si>
  <si>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</si>
  <si>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</si>
  <si>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</si>
  <si>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</si>
  <si>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</si>
  <si>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</si>
  <si>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</si>
  <si>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</si>
  <si>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</si>
  <si>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</si>
  <si>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</si>
  <si>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</si>
  <si>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</si>
  <si>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</si>
  <si>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</si>
  <si>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</si>
  <si>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</si>
  <si>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</si>
  <si>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</si>
  <si>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</si>
  <si>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</si>
  <si>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</si>
  <si>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</si>
  <si>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</si>
  <si>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</si>
  <si>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</si>
  <si>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</si>
  <si>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</si>
  <si>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</si>
  <si>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</si>
  <si>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</si>
  <si>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</si>
  <si>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</si>
  <si>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</si>
  <si>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</si>
  <si>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</si>
  <si>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</si>
  <si>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</si>
  <si>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</si>
  <si>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</si>
  <si>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</si>
  <si>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</si>
  <si>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</si>
  <si>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</si>
  <si>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</si>
  <si>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</si>
  <si>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</si>
  <si>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</si>
  <si>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</si>
  <si>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</si>
  <si>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</si>
  <si>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</si>
  <si>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</si>
  <si>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</si>
  <si>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</si>
  <si>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</si>
  <si>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</si>
  <si>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</si>
  <si>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</si>
  <si>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</si>
  <si>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</si>
  <si>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</si>
  <si>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</si>
  <si>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</si>
  <si>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</si>
  <si>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</si>
  <si>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</si>
  <si>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</si>
  <si>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</si>
  <si>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</si>
  <si>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</si>
  <si>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</si>
  <si>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</si>
  <si>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</si>
  <si>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</si>
  <si>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</si>
  <si>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</si>
  <si>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</si>
  <si>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</si>
  <si>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</si>
  <si>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</si>
  <si>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</si>
  <si>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</si>
  <si>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</si>
  <si>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</si>
  <si>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</si>
  <si>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</si>
  <si>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</si>
  <si>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</si>
  <si>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</si>
  <si>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</si>
  <si>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</si>
  <si>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</si>
  <si>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</si>
  <si>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</si>
  <si>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</si>
  <si>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</si>
  <si>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</si>
  <si>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</si>
  <si>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</si>
  <si>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</si>
  <si>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</si>
  <si>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</si>
  <si>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</si>
  <si>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</si>
  <si>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</si>
  <si>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</si>
  <si>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</si>
  <si>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</si>
  <si>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</si>
  <si>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</si>
  <si>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</si>
  <si>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</si>
  <si>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</si>
  <si>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</si>
  <si>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</si>
  <si>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</si>
  <si>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</si>
  <si>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</si>
  <si>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</si>
  <si>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</si>
  <si>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</si>
  <si>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</si>
  <si>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</si>
  <si>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</si>
  <si>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</si>
  <si>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</si>
  <si>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</si>
  <si>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</si>
  <si>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</si>
  <si>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</si>
  <si>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</si>
  <si>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</si>
  <si>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</si>
  <si>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</si>
  <si>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</si>
  <si>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</si>
  <si>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</si>
  <si>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</si>
  <si>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</si>
  <si>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</si>
  <si>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</si>
  <si>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</si>
  <si>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</si>
  <si>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</si>
  <si>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</si>
  <si>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</si>
  <si>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</si>
  <si>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</si>
  <si>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</si>
  <si>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</si>
  <si>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</si>
  <si>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</si>
  <si>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</si>
  <si>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</si>
  <si>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</si>
  <si>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</si>
  <si>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</si>
  <si>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</si>
  <si>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</si>
  <si>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</si>
  <si>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</si>
  <si>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</si>
  <si>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</si>
  <si>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</si>
  <si>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</si>
  <si>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</si>
  <si>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</si>
  <si>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</si>
  <si>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</si>
  <si>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</si>
  <si>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</si>
  <si>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</si>
  <si>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</si>
  <si>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</si>
  <si>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</si>
  <si>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</si>
  <si>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</si>
  <si>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</si>
  <si>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</si>
  <si>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</si>
  <si>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</si>
  <si>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</si>
  <si>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</si>
  <si>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</si>
  <si>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</si>
  <si>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</si>
  <si>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</si>
  <si>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</si>
  <si>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</si>
  <si>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</si>
  <si>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</si>
  <si>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</si>
  <si>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</si>
  <si>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</si>
  <si>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</si>
  <si>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</si>
  <si>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</si>
  <si>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</si>
  <si>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</si>
  <si>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</si>
  <si>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</si>
  <si>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</si>
  <si>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</si>
  <si>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</si>
  <si>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</si>
  <si>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</si>
  <si>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</si>
  <si>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</si>
  <si>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</si>
  <si>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</si>
  <si>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</si>
  <si>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</si>
  <si>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</si>
  <si>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</si>
  <si>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</si>
  <si>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</si>
  <si>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</si>
  <si>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</si>
  <si>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</si>
  <si>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</si>
  <si>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</si>
  <si>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</si>
  <si>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</si>
  <si>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</si>
  <si>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</si>
  <si>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</si>
  <si>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</si>
  <si>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</si>
  <si>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</si>
  <si>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</si>
  <si>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</si>
  <si>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</si>
  <si>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</si>
  <si>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</si>
  <si>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</si>
  <si>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</si>
  <si>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</si>
  <si>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</si>
  <si>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</si>
  <si>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</si>
  <si>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</si>
  <si>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</si>
  <si>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</si>
  <si>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</si>
  <si>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</si>
  <si>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</si>
  <si>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</si>
  <si>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</si>
  <si>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</si>
  <si>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</si>
  <si>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</si>
  <si>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</si>
  <si>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</si>
  <si>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</si>
  <si>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</si>
  <si>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</si>
  <si>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</si>
  <si>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</si>
  <si>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</si>
  <si>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</si>
  <si>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</si>
  <si>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</si>
  <si>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</si>
  <si>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</si>
  <si>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</si>
  <si>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</si>
  <si>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</si>
  <si>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</si>
  <si>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</si>
  <si>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</si>
  <si>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</si>
  <si>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</si>
  <si>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</si>
  <si>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</si>
  <si>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</si>
  <si>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</si>
  <si>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</si>
  <si>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</si>
  <si>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</si>
  <si>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</si>
  <si>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</si>
  <si>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</si>
  <si>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</si>
  <si>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</si>
  <si>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</si>
  <si>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</si>
  <si>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</si>
  <si>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</si>
  <si>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</si>
  <si>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</si>
  <si>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</si>
  <si>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</si>
  <si>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</si>
  <si>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</si>
  <si>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</si>
  <si>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</si>
  <si>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</si>
  <si>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</si>
  <si>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</si>
  <si>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</si>
  <si>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</si>
  <si>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</si>
  <si>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</si>
  <si>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</si>
  <si>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</si>
  <si>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</si>
  <si>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</si>
  <si>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</si>
  <si>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</si>
  <si>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</si>
  <si>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</si>
  <si>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</si>
  <si>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</si>
  <si>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</si>
  <si>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</si>
  <si>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</si>
  <si>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</si>
  <si>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</si>
  <si>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</si>
  <si>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</si>
  <si>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</si>
  <si>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</si>
  <si>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</si>
  <si>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</si>
  <si>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</si>
  <si>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</si>
  <si>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</si>
  <si>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</si>
  <si>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</si>
  <si>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</si>
  <si>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</si>
  <si>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</si>
  <si>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</si>
  <si>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</si>
  <si>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</si>
  <si>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</si>
  <si>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</si>
  <si>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</si>
  <si>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</si>
  <si>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</si>
  <si>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</si>
  <si>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</si>
  <si>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</si>
  <si>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</si>
  <si>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</si>
  <si>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</si>
  <si>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</si>
  <si>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</si>
  <si>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</si>
  <si>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</si>
  <si>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</si>
  <si>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</si>
  <si>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</si>
  <si>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</si>
  <si>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</si>
  <si>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</si>
  <si>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</si>
  <si>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</si>
  <si>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</si>
  <si>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</si>
  <si>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</si>
  <si>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</si>
  <si>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</si>
  <si>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</si>
  <si>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</si>
  <si>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</si>
  <si>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</si>
  <si>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</si>
  <si>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</si>
  <si>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</si>
  <si>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</si>
  <si>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</si>
  <si>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</si>
  <si>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</si>
  <si>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</si>
  <si>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</si>
  <si>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</si>
  <si>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</si>
  <si>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</si>
  <si>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</si>
  <si>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</si>
  <si>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</si>
  <si>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</si>
  <si>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</si>
  <si>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</si>
  <si>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</si>
  <si>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</si>
  <si>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</si>
  <si>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</si>
  <si>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</si>
  <si>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</si>
  <si>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</si>
  <si>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</si>
  <si>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</si>
  <si>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</si>
  <si>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</si>
  <si>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</si>
  <si>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</si>
  <si>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</si>
  <si>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</si>
  <si>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</si>
  <si>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</si>
  <si>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</si>
  <si>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</si>
  <si>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</si>
  <si>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</si>
  <si>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</si>
  <si>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</si>
  <si>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</si>
  <si>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</si>
  <si>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</si>
  <si>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</si>
  <si>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</si>
  <si>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</si>
  <si>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</si>
  <si>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</si>
  <si>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</si>
  <si>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</si>
  <si>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</si>
  <si>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</si>
  <si>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</si>
  <si>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</si>
  <si>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</si>
  <si>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</si>
  <si>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</si>
  <si>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</si>
  <si>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</si>
  <si>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</si>
  <si>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</si>
  <si>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</si>
  <si>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</si>
  <si>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</si>
  <si>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</si>
  <si>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</si>
  <si>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</si>
  <si>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</si>
  <si>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</si>
  <si>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</si>
  <si>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</si>
  <si>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</si>
  <si>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</si>
  <si>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</si>
  <si>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</si>
  <si>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</si>
  <si>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</si>
  <si>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</si>
  <si>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</si>
  <si>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</si>
  <si>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</si>
  <si>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</si>
  <si>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</si>
  <si>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</si>
  <si>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</si>
  <si>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</si>
  <si>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</si>
  <si>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</si>
  <si>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</si>
  <si>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</si>
  <si>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</si>
  <si>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</si>
  <si>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</si>
  <si>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</si>
  <si>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</si>
  <si>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</si>
  <si>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</si>
  <si>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</si>
  <si>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</si>
  <si>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</si>
  <si>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</si>
  <si>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</si>
  <si>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</si>
  <si>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</si>
  <si>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</si>
  <si>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</si>
  <si>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</si>
  <si>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</si>
  <si>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</si>
  <si>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</si>
  <si>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</si>
  <si>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</si>
  <si>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</si>
  <si>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</si>
  <si>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</si>
  <si>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</si>
  <si>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</si>
  <si>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</si>
  <si>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</si>
  <si>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</si>
  <si>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</si>
  <si>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</si>
  <si>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</si>
  <si>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</si>
  <si>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</si>
  <si>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</si>
  <si>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</si>
  <si>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</si>
  <si>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</si>
  <si>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</si>
  <si>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</si>
  <si>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</si>
  <si>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</si>
  <si>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</si>
  <si>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</si>
  <si>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</si>
  <si>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</si>
  <si>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</si>
  <si>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</si>
  <si>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</si>
  <si>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</si>
  <si>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</si>
  <si>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</si>
  <si>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</si>
  <si>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</si>
  <si>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</si>
  <si>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</si>
  <si>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</si>
  <si>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</si>
  <si>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</si>
  <si>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</si>
  <si>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</si>
  <si>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</si>
  <si>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</si>
  <si>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</si>
  <si>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</si>
  <si>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</si>
  <si>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</si>
  <si>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</si>
  <si>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</si>
  <si>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</si>
  <si>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</si>
  <si>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</si>
  <si>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</si>
  <si>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</si>
  <si>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</si>
  <si>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</si>
  <si>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</si>
  <si>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</si>
  <si>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</si>
  <si>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</si>
  <si>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</si>
  <si>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</si>
  <si>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</si>
  <si>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</si>
  <si>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</si>
  <si>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</si>
  <si>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</si>
  <si>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</si>
  <si>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</si>
  <si>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</si>
  <si>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</si>
  <si>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</si>
  <si>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</si>
  <si>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</si>
  <si>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</si>
  <si>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</si>
  <si>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</si>
  <si>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</si>
  <si>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</si>
  <si>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</si>
  <si>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</si>
  <si>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</si>
  <si>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</si>
  <si>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</si>
  <si>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</si>
  <si>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</si>
  <si>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</si>
  <si>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</si>
  <si>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</si>
  <si>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</si>
  <si>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</si>
  <si>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</si>
  <si>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</si>
  <si>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</si>
  <si>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</si>
  <si>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</si>
  <si>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</si>
  <si>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</si>
  <si>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</si>
  <si>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</si>
  <si>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</si>
  <si>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</si>
  <si>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</si>
  <si>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</si>
  <si>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</si>
  <si>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</si>
  <si>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</si>
  <si>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</si>
  <si>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</si>
  <si>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</si>
  <si>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</si>
  <si>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</si>
  <si>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</si>
  <si>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</si>
  <si>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</si>
  <si>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</si>
  <si>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</si>
  <si>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</si>
  <si>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</si>
  <si>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</si>
  <si>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</si>
  <si>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</si>
  <si>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</si>
  <si>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</si>
  <si>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</si>
  <si>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</si>
  <si>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</si>
  <si>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</si>
  <si>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</si>
  <si>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</si>
  <si>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</si>
  <si>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</si>
  <si>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</si>
  <si>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</si>
  <si>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</si>
  <si>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</si>
  <si>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</si>
  <si>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</si>
  <si>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</si>
  <si>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</si>
  <si>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</si>
  <si>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</si>
  <si>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</si>
  <si>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</si>
  <si>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</si>
  <si>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</si>
  <si>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</si>
  <si>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</si>
  <si>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</si>
  <si>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</si>
  <si>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</si>
  <si>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</si>
  <si>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</si>
  <si>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</si>
  <si>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</si>
  <si>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</si>
  <si>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</si>
  <si>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</si>
  <si>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</si>
  <si>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</si>
  <si>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</si>
  <si>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</si>
  <si>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</si>
  <si>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</si>
  <si>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</si>
  <si>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</si>
  <si>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</si>
  <si>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</si>
  <si>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</si>
  <si>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</si>
  <si>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</si>
  <si>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</si>
  <si>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</si>
  <si>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</si>
  <si>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</si>
  <si>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</si>
  <si>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</si>
  <si>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</si>
  <si>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</si>
  <si>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</si>
  <si>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</si>
  <si>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</si>
  <si>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</si>
  <si>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</si>
  <si>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</si>
  <si>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</si>
  <si>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</si>
  <si>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</si>
  <si>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</si>
  <si>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</si>
  <si>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</si>
  <si>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</si>
  <si>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</si>
  <si>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</si>
  <si>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</si>
  <si>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</si>
  <si>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</si>
  <si>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</si>
  <si>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</si>
  <si>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</si>
  <si>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</si>
  <si>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</si>
  <si>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</si>
  <si>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</si>
  <si>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</si>
  <si>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</si>
  <si>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</si>
  <si>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</si>
  <si>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</si>
  <si>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</si>
  <si>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</si>
  <si>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</si>
  <si>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</si>
  <si>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</si>
  <si>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</si>
  <si>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</si>
  <si>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</si>
  <si>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</si>
  <si>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</si>
  <si>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</si>
  <si>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</si>
  <si>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</si>
  <si>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</si>
  <si>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</si>
  <si>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</si>
  <si>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</si>
  <si>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</si>
  <si>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</si>
  <si>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</si>
  <si>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</si>
  <si>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</si>
  <si>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</si>
  <si>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</si>
  <si>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</si>
  <si>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</si>
  <si>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</si>
  <si>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</si>
  <si>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</si>
  <si>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</si>
  <si>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</si>
  <si>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</si>
  <si>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</si>
  <si>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</si>
  <si>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</si>
  <si>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</si>
  <si>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</si>
  <si>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</si>
  <si>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</si>
  <si>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</si>
  <si>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</si>
  <si>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</si>
  <si>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</si>
  <si>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</si>
  <si>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</si>
  <si>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</si>
  <si>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</si>
  <si>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</si>
  <si>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</si>
  <si>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</si>
  <si>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</si>
  <si>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</si>
  <si>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</si>
  <si>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</si>
  <si>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</si>
  <si>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</si>
  <si>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</si>
  <si>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</si>
  <si>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</si>
  <si>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</si>
  <si>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</si>
  <si>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</si>
  <si>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</si>
  <si>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</si>
  <si>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</si>
  <si>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</si>
  <si>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</si>
  <si>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</si>
  <si>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</si>
  <si>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</si>
  <si>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</si>
  <si>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</si>
  <si>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</si>
  <si>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</si>
  <si>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</si>
  <si>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</si>
  <si>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</si>
  <si>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</si>
  <si>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</si>
  <si>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</si>
  <si>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</si>
  <si>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</si>
  <si>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</si>
  <si>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</si>
  <si>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</si>
  <si>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</si>
  <si>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</si>
  <si>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</si>
  <si>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</si>
  <si>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</si>
  <si>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</si>
  <si>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</si>
  <si>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</si>
  <si>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</si>
  <si>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</si>
  <si>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</si>
  <si>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</si>
  <si>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</si>
  <si>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</si>
  <si>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</si>
  <si>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</si>
  <si>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</si>
  <si>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</si>
  <si>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</si>
  <si>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</si>
  <si>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</si>
  <si>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</si>
  <si>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</si>
  <si>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</si>
  <si>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</si>
  <si>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</si>
  <si>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</si>
  <si>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</si>
  <si>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</si>
  <si>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</si>
  <si>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</si>
  <si>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</si>
  <si>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</si>
  <si>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</si>
  <si>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</si>
  <si>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</si>
  <si>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</si>
  <si>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</si>
  <si>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</si>
  <si>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</si>
  <si>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</si>
  <si>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</si>
  <si>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</si>
  <si>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</si>
  <si>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</si>
  <si>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</si>
  <si>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</si>
  <si>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</si>
  <si>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</si>
  <si>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</si>
  <si>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</si>
  <si>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</si>
  <si>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</si>
  <si>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</si>
  <si>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</si>
  <si>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</si>
  <si>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</si>
  <si>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</si>
  <si>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</si>
  <si>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</si>
  <si>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</si>
  <si>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</si>
  <si>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</si>
  <si>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</si>
  <si>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</si>
  <si>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</si>
  <si>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</si>
  <si>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</si>
  <si>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</si>
  <si>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</si>
  <si>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</si>
  <si>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</si>
  <si>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</si>
  <si>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</si>
  <si>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</si>
  <si>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</si>
  <si>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</si>
  <si>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</si>
  <si>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</si>
  <si>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</si>
  <si>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</si>
  <si>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</si>
  <si>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</si>
  <si>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</si>
  <si>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</si>
  <si>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</si>
  <si>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</si>
  <si>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</si>
  <si>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</si>
  <si>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</si>
  <si>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</si>
  <si>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</si>
  <si>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</si>
  <si>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</si>
  <si>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</si>
  <si>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</si>
  <si>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</si>
  <si>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</si>
  <si>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</si>
  <si>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</si>
  <si>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</si>
  <si>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</si>
  <si>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</si>
  <si>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</si>
  <si>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</si>
  <si>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</si>
  <si>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</si>
  <si>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</si>
  <si>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</si>
  <si>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</si>
  <si>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</si>
  <si>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</si>
  <si>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</si>
  <si>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</si>
  <si>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</si>
  <si>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</si>
  <si>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</si>
  <si>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</si>
  <si>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</si>
  <si>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</si>
  <si>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</si>
  <si>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</si>
  <si>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</si>
  <si>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</si>
  <si>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</si>
  <si>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</si>
  <si>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</si>
  <si>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</si>
  <si>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</si>
  <si>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</si>
  <si>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</si>
  <si>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</si>
  <si>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</si>
  <si>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</si>
  <si>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</si>
  <si>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</si>
  <si>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</si>
  <si>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</si>
  <si>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</si>
  <si>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</si>
  <si>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</si>
  <si>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</si>
  <si>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</si>
  <si>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</si>
  <si>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</si>
  <si>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</si>
  <si>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</si>
  <si>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</si>
  <si>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</si>
  <si>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</si>
  <si>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</si>
  <si>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</si>
  <si>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</si>
  <si>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</si>
  <si>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</si>
  <si>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</si>
  <si>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</si>
  <si>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</si>
  <si>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</si>
  <si>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</si>
  <si>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</si>
  <si>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</si>
  <si>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</si>
  <si>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</si>
  <si>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</si>
  <si>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</si>
  <si>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</si>
  <si>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</si>
  <si>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</si>
  <si>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</si>
  <si>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</si>
  <si>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</si>
  <si>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</si>
  <si>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</si>
  <si>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</si>
  <si>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</si>
  <si>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</si>
  <si>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</si>
  <si>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</si>
  <si>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</si>
  <si>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</si>
  <si>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</si>
  <si>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</si>
  <si>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</si>
  <si>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</si>
  <si>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</si>
  <si>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</si>
  <si>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</si>
  <si>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</si>
  <si>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</si>
  <si>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</si>
  <si>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</si>
  <si>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</si>
  <si>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</si>
  <si>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</si>
  <si>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</si>
  <si>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</si>
  <si>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</si>
  <si>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</si>
  <si>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</si>
  <si>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</si>
  <si>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</si>
  <si>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</si>
  <si>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</si>
  <si>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</si>
  <si>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</si>
  <si>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</si>
  <si>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</si>
  <si>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</si>
  <si>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</si>
  <si>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</si>
  <si>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</si>
  <si>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</si>
  <si>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</si>
  <si>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</si>
  <si>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</si>
  <si>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</si>
  <si>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</si>
  <si>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</si>
  <si>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</si>
  <si>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</si>
  <si>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</si>
  <si>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</si>
  <si>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</si>
  <si>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</si>
  <si>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</si>
  <si>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</si>
  <si>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</si>
  <si>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</si>
  <si>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</si>
  <si>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</si>
  <si>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</si>
  <si>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</si>
  <si>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</si>
  <si>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</si>
  <si>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</si>
  <si>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</si>
  <si>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</si>
  <si>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</si>
  <si>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</si>
  <si>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</si>
  <si>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</si>
  <si>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</si>
  <si>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</si>
  <si>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</si>
  <si>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</si>
  <si>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</si>
  <si>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</si>
  <si>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</si>
  <si>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</si>
  <si>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</si>
  <si>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</si>
  <si>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</si>
  <si>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</si>
  <si>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</si>
  <si>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</si>
  <si>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</si>
  <si>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</si>
  <si>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</si>
  <si>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</si>
  <si>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</si>
  <si>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</si>
  <si>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</si>
  <si>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</si>
  <si>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</si>
  <si>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</si>
  <si>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</si>
  <si>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</si>
  <si>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</si>
  <si>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</si>
  <si>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</si>
  <si>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</si>
  <si>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</si>
  <si>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</si>
  <si>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</si>
  <si>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</si>
  <si>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</si>
  <si>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</si>
  <si>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</si>
  <si>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</si>
  <si>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</si>
  <si>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</si>
  <si>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</si>
  <si>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</si>
  <si>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</si>
  <si>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</si>
  <si>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</si>
  <si>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</si>
  <si>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</si>
  <si>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</si>
  <si>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</si>
  <si>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</si>
  <si>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</si>
  <si>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</si>
  <si>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</si>
  <si>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</si>
  <si>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</si>
  <si>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</si>
  <si>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</si>
  <si>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</si>
  <si>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</si>
  <si>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</si>
  <si>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</si>
  <si>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</si>
  <si>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</si>
  <si>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</si>
  <si>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</si>
  <si>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</si>
  <si>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</si>
  <si>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</si>
  <si>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</si>
  <si>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</si>
  <si>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</si>
  <si>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</si>
  <si>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</si>
  <si>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</si>
  <si>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</si>
  <si>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</si>
  <si>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</si>
  <si>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</si>
  <si>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</si>
  <si>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</si>
  <si>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</si>
  <si>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</si>
  <si>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</si>
  <si>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</si>
  <si>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</si>
  <si>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</si>
  <si>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</si>
  <si>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</si>
  <si>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</si>
  <si>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</si>
  <si>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</si>
  <si>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</si>
  <si>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</si>
  <si>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</si>
  <si>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</si>
  <si>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</si>
  <si>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</si>
  <si>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</si>
  <si>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</si>
  <si>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</si>
  <si>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</si>
  <si>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</si>
  <si>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</si>
  <si>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</si>
  <si>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</si>
  <si>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</si>
  <si>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</si>
  <si>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</si>
  <si>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</si>
  <si>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</si>
  <si>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</si>
  <si>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</si>
  <si>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</si>
  <si>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</si>
  <si>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</si>
  <si>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</si>
  <si>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</si>
  <si>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</si>
  <si>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</si>
  <si>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</si>
  <si>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</si>
  <si>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</si>
  <si>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</si>
  <si>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</si>
  <si>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</si>
  <si>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</si>
  <si>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</si>
  <si>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</si>
  <si>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</si>
  <si>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</si>
  <si>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</si>
  <si>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</si>
  <si>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</si>
  <si>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</si>
  <si>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</si>
  <si>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</si>
  <si>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</si>
  <si>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</si>
  <si>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</si>
  <si>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</si>
  <si>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</si>
  <si>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</si>
  <si>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</si>
  <si>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</si>
  <si>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</si>
  <si>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</si>
  <si>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</si>
  <si>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</si>
  <si>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</si>
  <si>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</si>
  <si>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</si>
  <si>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</si>
  <si>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</si>
  <si>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</si>
  <si>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</si>
  <si>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</si>
  <si>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</si>
  <si>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</si>
  <si>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</si>
  <si>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</si>
  <si>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</si>
  <si>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</si>
  <si>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</si>
  <si>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</si>
  <si>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</si>
  <si>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</si>
  <si>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</si>
  <si>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</si>
  <si>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</si>
  <si>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</si>
  <si>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</si>
  <si>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</si>
  <si>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</si>
  <si>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</si>
  <si>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</si>
  <si>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</si>
  <si>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</si>
  <si>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</si>
  <si>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</si>
  <si>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</si>
  <si>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</si>
  <si>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</si>
  <si>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</si>
  <si>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</si>
  <si>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</si>
  <si>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</si>
  <si>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</si>
  <si>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</si>
  <si>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</si>
  <si>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</si>
  <si>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</si>
  <si>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</si>
  <si>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</si>
  <si>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</si>
  <si>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</si>
  <si>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</si>
  <si>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</si>
  <si>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</si>
  <si>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</si>
  <si>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</si>
  <si>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</si>
  <si>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</si>
  <si>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</si>
  <si>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</si>
  <si>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</si>
  <si>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</si>
  <si>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</si>
  <si>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</si>
  <si>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</si>
  <si>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</si>
  <si>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</si>
  <si>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</si>
  <si>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</si>
  <si>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</si>
  <si>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</si>
  <si>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</si>
  <si>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</si>
  <si>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</si>
  <si>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</si>
  <si>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</si>
  <si>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</si>
  <si>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</si>
  <si>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</si>
  <si>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</si>
  <si>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</si>
  <si>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</si>
  <si>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</si>
  <si>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</si>
  <si>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</si>
  <si>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</si>
  <si>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</si>
  <si>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</si>
  <si>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</si>
  <si>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</si>
  <si>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</si>
  <si>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</si>
  <si>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</si>
  <si>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</si>
  <si>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</si>
  <si>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</si>
  <si>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</si>
  <si>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</si>
  <si>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</si>
  <si>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</si>
  <si>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</si>
  <si>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</si>
  <si>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</si>
  <si>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</si>
  <si>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</si>
  <si>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</si>
  <si>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</si>
  <si>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</si>
  <si>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</si>
  <si>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</si>
  <si>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</si>
  <si>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</si>
  <si>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</si>
  <si>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</si>
  <si>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</si>
  <si>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</si>
  <si>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</si>
  <si>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</si>
  <si>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</si>
  <si>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</si>
  <si>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</si>
  <si>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</si>
  <si>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</si>
  <si>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</si>
  <si>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</si>
  <si>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</si>
  <si>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</si>
  <si>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</si>
  <si>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</si>
  <si>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</si>
  <si>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</si>
  <si>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</si>
  <si>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</si>
  <si>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</si>
  <si>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</si>
  <si>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</si>
  <si>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</si>
  <si>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</si>
  <si>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</si>
  <si>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</si>
  <si>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</si>
  <si>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</si>
  <si>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</si>
  <si>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</si>
  <si>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</si>
  <si>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</si>
  <si>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</si>
  <si>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</si>
  <si>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</si>
  <si>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</si>
  <si>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</si>
  <si>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</si>
  <si>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</si>
  <si>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</si>
  <si>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</si>
  <si>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</si>
  <si>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</si>
  <si>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</si>
  <si>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</si>
  <si>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</si>
  <si>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</si>
  <si>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</si>
  <si>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</si>
  <si>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</si>
  <si>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</si>
  <si>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</si>
  <si>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</si>
  <si>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</si>
  <si>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</si>
  <si>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</si>
  <si>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</si>
  <si>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</si>
  <si>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</si>
  <si>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</si>
  <si>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</si>
  <si>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</si>
  <si>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</si>
  <si>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</si>
  <si>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</si>
  <si>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</si>
  <si>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</si>
  <si>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</si>
  <si>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</si>
  <si>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</si>
  <si>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</si>
  <si>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</si>
  <si>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</si>
  <si>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</si>
  <si>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</si>
  <si>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</si>
  <si>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</si>
  <si>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</si>
  <si>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</si>
  <si>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</si>
  <si>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</si>
  <si>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</si>
  <si>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</si>
  <si>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</si>
  <si>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</si>
  <si>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</si>
  <si>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</si>
  <si>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</si>
  <si>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</si>
  <si>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</si>
  <si>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</si>
  <si>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</si>
  <si>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</si>
  <si>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</si>
  <si>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</si>
  <si>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</si>
  <si>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</si>
  <si>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</si>
  <si>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</si>
  <si>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</si>
  <si>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</si>
  <si>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</si>
  <si>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</si>
  <si>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</si>
  <si>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</si>
  <si>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</si>
  <si>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</si>
  <si>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</si>
  <si>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</si>
  <si>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</si>
  <si>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</si>
  <si>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</si>
  <si>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</si>
  <si>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</si>
  <si>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</si>
  <si>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</si>
  <si>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</si>
  <si>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</si>
  <si>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</si>
  <si>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</si>
  <si>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</si>
  <si>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</si>
  <si>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</si>
  <si>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</si>
  <si>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</si>
  <si>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</si>
  <si>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</si>
  <si>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</si>
  <si>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</si>
  <si>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</si>
  <si>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</si>
  <si>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</si>
  <si>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</si>
  <si>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</si>
  <si>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</si>
  <si>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</si>
  <si>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</si>
  <si>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</si>
  <si>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</si>
  <si>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</si>
  <si>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</si>
  <si>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</si>
  <si>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</si>
  <si>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</si>
  <si>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</si>
  <si>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</si>
  <si>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</si>
  <si>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</si>
  <si>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</si>
  <si>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</si>
  <si>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</si>
  <si>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</si>
  <si>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</si>
  <si>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</si>
  <si>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</si>
  <si>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</si>
  <si>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</si>
  <si>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</si>
  <si>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</si>
  <si>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</si>
  <si>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</si>
  <si>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</si>
  <si>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</si>
  <si>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</si>
  <si>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</si>
  <si>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</si>
  <si>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</si>
  <si>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</si>
  <si>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</si>
  <si>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</si>
  <si>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</si>
  <si>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</si>
  <si>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</si>
  <si>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</si>
  <si>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</si>
  <si>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</si>
  <si>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</si>
  <si>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</si>
  <si>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</si>
  <si>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</si>
  <si>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</si>
  <si>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</si>
  <si>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</si>
  <si>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</si>
  <si>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</si>
  <si>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</si>
  <si>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</si>
  <si>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</si>
  <si>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</si>
  <si>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</si>
  <si>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</si>
  <si>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</si>
  <si>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</si>
  <si>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</si>
  <si>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</si>
  <si>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</si>
  <si>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</si>
  <si>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</si>
  <si>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</si>
  <si>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</si>
  <si>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</si>
  <si>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</si>
  <si>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</si>
  <si>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</si>
  <si>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</si>
  <si>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</si>
  <si>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</si>
  <si>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</si>
  <si>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</si>
  <si>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</si>
  <si>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</si>
  <si>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</si>
  <si>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</si>
  <si>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</si>
  <si>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</si>
  <si>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</si>
  <si>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</si>
  <si>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</si>
  <si>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</si>
  <si>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</si>
  <si>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</si>
  <si>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</si>
  <si>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</si>
  <si>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</si>
  <si>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</si>
  <si>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</si>
  <si>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</si>
  <si>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</si>
  <si>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</si>
  <si>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</si>
  <si>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</si>
  <si>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</si>
  <si>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</si>
  <si>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</si>
  <si>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</si>
  <si>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</si>
  <si>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</si>
  <si>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</si>
  <si>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</si>
  <si>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</si>
  <si>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</si>
  <si>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</si>
  <si>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</si>
  <si>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</si>
  <si>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</si>
  <si>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</si>
  <si>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</si>
  <si>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</si>
  <si>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</si>
  <si>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</si>
  <si>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</si>
  <si>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</si>
  <si>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</si>
  <si>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</si>
  <si>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</si>
  <si>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</si>
  <si>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</si>
  <si>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</si>
  <si>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</si>
  <si>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</si>
  <si>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</si>
  <si>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</si>
  <si>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</si>
  <si>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</si>
  <si>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</si>
  <si>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</si>
  <si>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</si>
  <si>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</si>
  <si>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</si>
  <si>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</si>
  <si>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</si>
  <si>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</si>
  <si>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</si>
  <si>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</si>
  <si>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</si>
  <si>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</si>
  <si>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</si>
  <si>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</si>
  <si>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</si>
  <si>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</si>
  <si>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</si>
  <si>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</si>
  <si>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</si>
  <si>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</si>
  <si>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</si>
  <si>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</si>
  <si>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</si>
  <si>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</si>
  <si>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</si>
  <si>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</si>
  <si>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</si>
  <si>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</si>
  <si>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</si>
  <si>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</si>
  <si>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</si>
  <si>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</si>
  <si>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</si>
  <si>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</si>
  <si>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</si>
  <si>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</si>
  <si>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</si>
  <si>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</si>
  <si>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</si>
  <si>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</si>
  <si>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</si>
  <si>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</si>
  <si>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</si>
  <si>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</si>
  <si>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</si>
  <si>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</si>
  <si>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</si>
  <si>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</si>
  <si>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</si>
  <si>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</si>
  <si>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</si>
  <si>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</si>
  <si>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</si>
  <si>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</si>
  <si>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</si>
  <si>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</si>
  <si>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</si>
  <si>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</si>
  <si>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</si>
  <si>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</si>
  <si>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</si>
  <si>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</si>
  <si>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</si>
  <si>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</si>
  <si>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</si>
  <si>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</si>
  <si>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</si>
  <si>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</si>
  <si>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</si>
  <si>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</si>
  <si>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</si>
  <si>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</si>
  <si>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</si>
  <si>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</si>
  <si>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</si>
  <si>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</si>
  <si>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</si>
  <si>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</si>
  <si>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</si>
  <si>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</si>
  <si>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</si>
  <si>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</si>
  <si>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</si>
  <si>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</si>
  <si>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</si>
  <si>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</si>
  <si>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</si>
  <si>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</si>
  <si>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</si>
  <si>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</si>
  <si>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</si>
  <si>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</si>
  <si>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</si>
  <si>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</si>
  <si>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</si>
  <si>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</si>
  <si>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</si>
  <si>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</si>
  <si>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</si>
  <si>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</si>
  <si>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</si>
  <si>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</si>
  <si>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</si>
  <si>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</si>
  <si>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</si>
  <si>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</si>
  <si>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</si>
  <si>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</si>
  <si>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</si>
  <si>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</si>
  <si>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</si>
  <si>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</si>
  <si>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</si>
  <si>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</si>
  <si>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</si>
  <si>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</si>
  <si>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</si>
  <si>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</si>
  <si>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</si>
  <si>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</si>
  <si>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</si>
  <si>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</si>
  <si>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</si>
  <si>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</si>
  <si>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</si>
  <si>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</si>
  <si>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</si>
  <si>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</si>
  <si>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</si>
  <si>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</si>
  <si>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</si>
  <si>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</si>
  <si>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</si>
  <si>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</si>
  <si>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</si>
  <si>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</si>
  <si>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</si>
  <si>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</si>
  <si>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</si>
  <si>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</si>
  <si>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</si>
  <si>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</si>
  <si>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</si>
  <si>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</si>
  <si>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</si>
  <si>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</si>
  <si>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</si>
  <si>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</si>
  <si>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</si>
  <si>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</si>
  <si>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</si>
  <si>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</si>
  <si>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</si>
  <si>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</si>
  <si>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</si>
  <si>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</si>
  <si>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</si>
  <si>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</si>
  <si>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</si>
  <si>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</si>
  <si>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</si>
  <si>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</si>
  <si>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</si>
  <si>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</si>
  <si>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</si>
  <si>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</si>
  <si>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</si>
  <si>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</si>
  <si>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</si>
  <si>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</si>
  <si>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</si>
  <si>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</si>
  <si>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</si>
  <si>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</si>
  <si>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</si>
  <si>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</si>
  <si>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</si>
  <si>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</si>
  <si>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</si>
  <si>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</si>
  <si>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</si>
  <si>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</si>
  <si>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</si>
  <si>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</si>
  <si>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</si>
  <si>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</si>
  <si>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</si>
  <si>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</si>
  <si>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</si>
  <si>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</si>
  <si>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</si>
  <si>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</si>
  <si>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</si>
  <si>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</si>
  <si>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</si>
  <si>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</si>
  <si>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</si>
  <si>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</si>
  <si>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</si>
  <si>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</si>
  <si>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</si>
  <si>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</si>
  <si>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</si>
  <si>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</si>
  <si>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</si>
  <si>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</si>
  <si>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</si>
  <si>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</si>
  <si>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</si>
  <si>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</si>
  <si>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</si>
  <si>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</si>
  <si>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</si>
  <si>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</si>
  <si>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</si>
  <si>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</si>
  <si>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</si>
  <si>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</si>
  <si>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</si>
  <si>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</si>
  <si>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</si>
  <si>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</si>
  <si>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</si>
  <si>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</si>
  <si>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</si>
  <si>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</si>
  <si>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</si>
  <si>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</si>
  <si>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</si>
  <si>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</si>
  <si>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</si>
  <si>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</si>
  <si>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</si>
  <si>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</si>
  <si>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</si>
  <si>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</si>
  <si>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</si>
  <si>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</si>
  <si>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</si>
  <si>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</si>
  <si>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</si>
  <si>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</si>
  <si>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</si>
  <si>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</si>
  <si>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</si>
  <si>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</si>
  <si>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</si>
  <si>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</si>
  <si>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</si>
  <si>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</si>
  <si>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</si>
  <si>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</si>
  <si>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</si>
  <si>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</si>
  <si>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</si>
  <si>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</si>
  <si>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</si>
  <si>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</si>
  <si>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</si>
  <si>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</si>
  <si>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</si>
  <si>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</si>
  <si>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</si>
  <si>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</si>
  <si>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</si>
  <si>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</si>
  <si>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</si>
  <si>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</si>
  <si>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</si>
  <si>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</si>
  <si>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</si>
  <si>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</si>
  <si>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</si>
  <si>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</si>
  <si>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</si>
  <si>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</si>
  <si>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</si>
  <si>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</si>
  <si>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</si>
  <si>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</si>
  <si>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</si>
  <si>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</si>
  <si>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</si>
  <si>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</si>
  <si>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</si>
  <si>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</si>
  <si>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</si>
  <si>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</si>
  <si>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</si>
  <si>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</si>
  <si>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</si>
  <si>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</si>
  <si>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</si>
  <si>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</si>
  <si>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</si>
  <si>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</si>
  <si>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</si>
  <si>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</si>
  <si>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</si>
  <si>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</si>
  <si>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</si>
  <si>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</si>
  <si>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</si>
  <si>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</si>
  <si>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</si>
  <si>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</si>
  <si>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</si>
  <si>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</si>
  <si>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</si>
  <si>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</si>
  <si>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</si>
  <si>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</si>
  <si>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</si>
  <si>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</si>
  <si>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</si>
  <si>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</si>
  <si>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</si>
  <si>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</si>
  <si>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</si>
  <si>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</si>
  <si>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</si>
  <si>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</si>
  <si>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</si>
  <si>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</si>
  <si>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</si>
  <si>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</si>
  <si>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</si>
  <si>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</si>
  <si>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</si>
  <si>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</si>
  <si>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</si>
  <si>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</si>
  <si>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</si>
  <si>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</si>
  <si>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</si>
  <si>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</si>
  <si>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</si>
  <si>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</si>
  <si>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</si>
  <si>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</si>
  <si>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</si>
  <si>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</si>
  <si>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</si>
  <si>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</si>
  <si>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</si>
  <si>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</si>
  <si>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</si>
  <si>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</si>
  <si>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</si>
  <si>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</si>
  <si>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</si>
  <si>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</si>
  <si>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</si>
  <si>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</si>
  <si>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</si>
  <si>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</si>
  <si>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</si>
  <si>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</si>
  <si>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</si>
  <si>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</si>
  <si>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</si>
  <si>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</si>
  <si>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</si>
  <si>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</si>
  <si>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</si>
  <si>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</si>
  <si>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</si>
  <si>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</si>
  <si>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</si>
  <si>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</si>
  <si>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</si>
  <si>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</si>
  <si>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</si>
  <si>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</si>
  <si>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</si>
  <si>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</si>
  <si>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</si>
  <si>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</si>
  <si>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</si>
  <si>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</si>
  <si>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</si>
  <si>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</si>
  <si>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</si>
  <si>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</si>
  <si>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</si>
  <si>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</si>
  <si>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</si>
  <si>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</si>
  <si>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</si>
  <si>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</si>
  <si>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</si>
  <si>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</si>
  <si>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</si>
  <si>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</si>
  <si>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</si>
  <si>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</si>
  <si>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</si>
  <si>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</si>
  <si>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</si>
  <si>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</si>
  <si>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</si>
  <si>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</si>
  <si>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</si>
  <si>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</si>
  <si>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</si>
  <si>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</si>
  <si>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</si>
  <si>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</si>
  <si>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</si>
  <si>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</si>
  <si>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</si>
  <si>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</si>
  <si>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</si>
  <si>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</si>
  <si>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</si>
  <si>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</si>
  <si>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</si>
  <si>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</si>
  <si>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</si>
  <si>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</si>
  <si>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</si>
  <si>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</si>
  <si>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</si>
  <si>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</si>
  <si>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</si>
  <si>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</si>
  <si>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</si>
  <si>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</si>
  <si>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</si>
  <si>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</si>
  <si>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</si>
  <si>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</si>
  <si>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</si>
  <si>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</si>
  <si>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</si>
  <si>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</si>
  <si>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</si>
  <si>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</si>
  <si>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</si>
  <si>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</si>
  <si>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</si>
  <si>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</si>
  <si>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</si>
  <si>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</si>
  <si>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</si>
  <si>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</si>
  <si>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</si>
  <si>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</si>
  <si>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</si>
  <si>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</si>
  <si>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</si>
  <si>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</si>
  <si>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</si>
  <si>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</si>
  <si>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</si>
  <si>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</si>
  <si>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</si>
  <si>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</si>
  <si>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</si>
  <si>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</si>
  <si>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</si>
  <si>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</si>
  <si>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</si>
  <si>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</si>
  <si>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</si>
  <si>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</si>
  <si>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</si>
  <si>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</si>
  <si>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</si>
  <si>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</si>
  <si>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</si>
  <si>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</si>
  <si>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</si>
  <si>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</si>
  <si>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</si>
  <si>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</si>
  <si>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</si>
  <si>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</si>
  <si>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</si>
  <si>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</si>
  <si>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</si>
  <si>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</si>
  <si>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</si>
  <si>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</si>
  <si>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</si>
  <si>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</si>
  <si>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</si>
  <si>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</si>
  <si>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</si>
  <si>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</si>
  <si>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</si>
  <si>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</si>
  <si>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</si>
  <si>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</si>
  <si>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</si>
  <si>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</si>
  <si>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</si>
  <si>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</si>
  <si>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</si>
  <si>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</si>
  <si>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</si>
  <si>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</si>
  <si>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</si>
  <si>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</si>
  <si>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</si>
  <si>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</si>
  <si>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</si>
  <si>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</si>
  <si>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</si>
  <si>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</si>
  <si>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</si>
  <si>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</si>
  <si>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</si>
  <si>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</si>
  <si>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</si>
  <si>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</si>
  <si>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</si>
  <si>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</si>
  <si>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</si>
  <si>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</si>
  <si>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</si>
  <si>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</si>
  <si>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</si>
  <si>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</si>
  <si>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</si>
  <si>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</si>
  <si>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</si>
  <si>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</si>
  <si>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</si>
  <si>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</si>
  <si>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</si>
  <si>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</si>
  <si>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</si>
  <si>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</si>
  <si>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</si>
  <si>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</si>
  <si>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</si>
  <si>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</si>
  <si>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</si>
  <si>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</si>
  <si>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</si>
  <si>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</si>
  <si>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</si>
  <si>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</si>
  <si>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</si>
  <si>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</si>
  <si>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</si>
  <si>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</si>
  <si>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</si>
  <si>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</si>
  <si>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</si>
  <si>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</si>
  <si>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</si>
  <si>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</si>
  <si>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</si>
  <si>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</si>
  <si>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</si>
  <si>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</si>
  <si>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</si>
  <si>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</si>
  <si>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</si>
  <si>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</si>
  <si>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</si>
  <si>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</si>
  <si>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</si>
  <si>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</si>
  <si>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</si>
  <si>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</si>
  <si>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</si>
  <si>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</si>
  <si>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</si>
  <si>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</si>
  <si>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</si>
  <si>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</si>
  <si>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</si>
  <si>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</si>
  <si>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</si>
  <si>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</si>
  <si>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</si>
  <si>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</si>
  <si>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</si>
  <si>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</si>
  <si>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</si>
  <si>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</si>
  <si>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</si>
  <si>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</si>
  <si>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</si>
  <si>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</si>
  <si>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</si>
  <si>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</si>
  <si>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</si>
  <si>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</si>
  <si>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</si>
  <si>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</si>
  <si>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</si>
  <si>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</si>
  <si>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</si>
  <si>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</si>
  <si>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</si>
  <si>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</si>
  <si>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</si>
  <si>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</si>
  <si>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</si>
  <si>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</si>
  <si>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</si>
  <si>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</si>
  <si>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</si>
  <si>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</si>
  <si>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</si>
  <si>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</si>
  <si>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</si>
  <si>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</si>
  <si>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</si>
  <si>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</si>
  <si>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</si>
  <si>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</si>
  <si>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</si>
  <si>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</si>
  <si>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</si>
  <si>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</si>
  <si>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</si>
  <si>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</si>
  <si>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</si>
  <si>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</si>
  <si>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</si>
  <si>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</si>
  <si>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</si>
  <si>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</si>
  <si>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</si>
  <si>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</si>
  <si>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</si>
  <si>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</si>
  <si>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</si>
  <si>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</si>
  <si>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</si>
  <si>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</si>
  <si>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</si>
  <si>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</si>
  <si>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</si>
  <si>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</si>
  <si>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</si>
  <si>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</si>
  <si>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</si>
  <si>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</si>
  <si>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</si>
  <si>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</si>
  <si>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</si>
  <si>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</si>
  <si>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</si>
  <si>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</si>
  <si>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</si>
  <si>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</si>
  <si>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</si>
  <si>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</si>
  <si>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</si>
  <si>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</si>
  <si>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</si>
  <si>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</si>
  <si>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</si>
  <si>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</si>
  <si>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</si>
  <si>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</si>
  <si>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</si>
  <si>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</si>
  <si>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</si>
  <si>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</si>
  <si>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</si>
  <si>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</si>
  <si>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</si>
  <si>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</si>
  <si>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</si>
  <si>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</si>
  <si>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</si>
  <si>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</si>
  <si>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</si>
  <si>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</si>
  <si>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</si>
  <si>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</si>
  <si>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</si>
  <si>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</si>
  <si>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</si>
  <si>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</si>
  <si>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</si>
  <si>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</si>
  <si>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</si>
  <si>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</si>
  <si>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</si>
  <si>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</si>
  <si>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</si>
  <si>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</si>
  <si>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</si>
  <si>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</si>
  <si>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</si>
  <si>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</si>
  <si>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</si>
  <si>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</si>
  <si>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</si>
  <si>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</si>
  <si>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</si>
  <si>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</si>
  <si>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</si>
  <si>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</si>
  <si>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</si>
  <si>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</si>
  <si>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</si>
  <si>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</si>
  <si>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</si>
  <si>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</si>
  <si>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</si>
  <si>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</si>
  <si>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</si>
  <si>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</si>
  <si>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</si>
  <si>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</si>
  <si>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</si>
  <si>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</si>
  <si>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</si>
  <si>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</si>
  <si>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</si>
  <si>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</si>
  <si>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</si>
  <si>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</si>
  <si>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</si>
  <si>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</si>
  <si>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</si>
  <si>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</si>
  <si>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</si>
  <si>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</si>
  <si>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</si>
  <si>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</si>
  <si>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</si>
  <si>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</si>
  <si>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</si>
  <si>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</si>
  <si>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</si>
  <si>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</si>
  <si>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</si>
  <si>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</si>
  <si>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</si>
  <si>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</si>
  <si>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</si>
  <si>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</si>
  <si>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</si>
  <si>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</si>
  <si>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</si>
  <si>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</si>
  <si>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</si>
  <si>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</si>
  <si>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</si>
  <si>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</si>
  <si>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</si>
  <si>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</si>
  <si>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</si>
  <si>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</si>
  <si>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</si>
  <si>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</si>
  <si>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</si>
  <si>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</si>
  <si>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</si>
  <si>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</si>
  <si>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</si>
  <si>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</si>
  <si>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</si>
  <si>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</si>
  <si>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</si>
  <si>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</si>
  <si>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</si>
  <si>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</si>
  <si>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</si>
  <si>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</si>
  <si>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</si>
  <si>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</si>
  <si>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</si>
  <si>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</si>
  <si>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</si>
  <si>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</si>
  <si>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</si>
  <si>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</si>
  <si>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</si>
  <si>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</si>
  <si>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</si>
  <si>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</si>
  <si>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</si>
  <si>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</si>
  <si>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</si>
  <si>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</si>
  <si>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</si>
  <si>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</si>
  <si>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</si>
  <si>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</si>
  <si>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</si>
  <si>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</si>
  <si>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</si>
  <si>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</si>
  <si>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</si>
  <si>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</si>
  <si>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</si>
  <si>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</si>
  <si>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</si>
  <si>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</si>
  <si>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</si>
  <si>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</si>
  <si>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</si>
  <si>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</si>
  <si>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</si>
  <si>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</si>
  <si>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</si>
  <si>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</si>
  <si>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</si>
  <si>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</si>
  <si>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</si>
  <si>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</si>
  <si>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</si>
  <si>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</si>
  <si>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</si>
  <si>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</si>
  <si>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</si>
  <si>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</si>
  <si>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</si>
  <si>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</si>
  <si>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</si>
  <si>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</si>
  <si>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</si>
  <si>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</si>
  <si>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</si>
  <si>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</si>
  <si>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</si>
  <si>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</si>
  <si>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</si>
  <si>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</si>
  <si>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</si>
  <si>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</si>
  <si>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</si>
  <si>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</si>
  <si>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</si>
  <si>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</si>
  <si>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</si>
  <si>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</si>
  <si>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</si>
  <si>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</si>
  <si>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</si>
  <si>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</si>
  <si>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</si>
  <si>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</si>
  <si>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</si>
  <si>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</si>
  <si>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</si>
  <si>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</si>
  <si>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</si>
  <si>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</si>
  <si>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</si>
  <si>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</si>
  <si>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</si>
  <si>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</si>
  <si>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</si>
  <si>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</si>
  <si>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</si>
  <si>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</si>
  <si>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</si>
  <si>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</si>
  <si>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</si>
  <si>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</si>
  <si>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</si>
  <si>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</si>
  <si>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</si>
  <si>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</si>
  <si>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</si>
  <si>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</si>
  <si>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</si>
  <si>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</si>
  <si>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</si>
  <si>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</si>
  <si>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</si>
  <si>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</si>
  <si>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</si>
  <si>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</si>
  <si>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</si>
  <si>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</si>
  <si>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</si>
  <si>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</si>
  <si>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</si>
  <si>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</si>
  <si>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</si>
  <si>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</si>
  <si>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</si>
  <si>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</si>
  <si>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</si>
  <si>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</si>
  <si>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</si>
  <si>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</si>
  <si>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</si>
  <si>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</si>
  <si>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</si>
  <si>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</si>
  <si>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</si>
  <si>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</si>
  <si>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</si>
  <si>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</si>
  <si>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</si>
  <si>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</si>
  <si>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</si>
  <si>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</si>
  <si>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</si>
  <si>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</si>
  <si>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</si>
  <si>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</si>
  <si>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</si>
  <si>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</si>
  <si>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</si>
  <si>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</si>
  <si>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</si>
  <si>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</si>
  <si>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</si>
  <si>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</si>
  <si>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</si>
  <si>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</si>
  <si>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</si>
  <si>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</si>
  <si>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</si>
  <si>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</si>
  <si>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</si>
  <si>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</si>
  <si>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</si>
  <si>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</si>
  <si>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</si>
  <si>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</si>
  <si>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</si>
  <si>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</si>
  <si>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</si>
  <si>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</si>
  <si>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</si>
  <si>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</si>
  <si>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</si>
  <si>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</si>
  <si>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</si>
  <si>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</si>
  <si>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</si>
  <si>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</si>
  <si>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</si>
  <si>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</si>
  <si>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</si>
  <si>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</si>
  <si>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</si>
  <si>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</si>
  <si>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</si>
  <si>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</si>
  <si>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</si>
  <si>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</si>
  <si>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</si>
  <si>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</si>
  <si>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</si>
  <si>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</si>
  <si>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</si>
  <si>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</si>
  <si>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</si>
  <si>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</si>
  <si>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</si>
  <si>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</si>
  <si>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</si>
  <si>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</si>
  <si>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</si>
  <si>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</si>
  <si>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</si>
  <si>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</si>
  <si>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</si>
  <si>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</si>
  <si>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</si>
  <si>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</si>
  <si>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</si>
  <si>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</si>
  <si>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</si>
  <si>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</si>
  <si>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</si>
  <si>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</si>
  <si>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</si>
  <si>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</si>
  <si>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</si>
  <si>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</si>
  <si>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</si>
  <si>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</si>
  <si>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</si>
  <si>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</si>
  <si>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</si>
  <si>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</si>
  <si>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</si>
  <si>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</si>
  <si>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</si>
  <si>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</si>
  <si>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</si>
  <si>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</si>
  <si>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</si>
  <si>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</si>
  <si>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</si>
  <si>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</si>
  <si>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</si>
  <si>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</si>
  <si>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</si>
  <si>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</si>
  <si>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</si>
  <si>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</si>
  <si>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</si>
  <si>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</si>
  <si>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</si>
  <si>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</si>
  <si>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</si>
  <si>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</si>
  <si>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</si>
  <si>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</si>
  <si>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</si>
  <si>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</si>
  <si>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</si>
  <si>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</si>
  <si>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</si>
  <si>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</si>
  <si>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</si>
  <si>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</si>
  <si>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</si>
  <si>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</si>
  <si>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</si>
  <si>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</si>
  <si>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</si>
  <si>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</si>
  <si>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</si>
  <si>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</si>
  <si>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</si>
  <si>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</si>
  <si>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</si>
  <si>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</si>
  <si>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</si>
  <si>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</si>
  <si>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</si>
  <si>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</si>
  <si>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</si>
  <si>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</si>
  <si>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</si>
  <si>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</si>
  <si>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</si>
  <si>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</si>
  <si>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</si>
  <si>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</si>
  <si>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</si>
  <si>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</si>
  <si>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</si>
  <si>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</si>
  <si>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</si>
  <si>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</si>
  <si>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</si>
  <si>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</si>
  <si>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</si>
  <si>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</si>
  <si>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</si>
  <si>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</si>
  <si>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</si>
  <si>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</si>
  <si>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</si>
  <si>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</si>
  <si>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</si>
  <si>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</si>
  <si>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</si>
  <si>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</si>
  <si>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</si>
  <si>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</si>
  <si>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</si>
  <si>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</si>
  <si>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</si>
  <si>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</si>
  <si>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</si>
  <si>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</si>
  <si>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</si>
  <si>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</si>
  <si>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</si>
  <si>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</si>
  <si>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</si>
  <si>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</si>
  <si>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</si>
  <si>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</si>
  <si>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</si>
  <si>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</si>
  <si>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</si>
  <si>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</si>
  <si>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</si>
  <si>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</si>
  <si>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</si>
  <si>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</si>
  <si>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</si>
  <si>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</si>
  <si>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</si>
  <si>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</si>
  <si>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</si>
  <si>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</si>
  <si>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</si>
  <si>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</si>
  <si>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</si>
  <si>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</si>
  <si>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</si>
  <si>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</si>
  <si>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</si>
  <si>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</si>
  <si>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</si>
  <si>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</si>
  <si>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</si>
  <si>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</si>
  <si>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</si>
  <si>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</si>
  <si>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</si>
  <si>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</si>
  <si>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</si>
  <si>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</si>
  <si>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</si>
  <si>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</si>
  <si>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</si>
  <si>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</si>
  <si>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</si>
  <si>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</si>
  <si>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</si>
  <si>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</si>
  <si>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</si>
  <si>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</si>
  <si>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</si>
  <si>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</si>
  <si>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</si>
  <si>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</si>
  <si>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</si>
  <si>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</si>
  <si>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</si>
  <si>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</si>
  <si>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</si>
  <si>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</si>
  <si>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</si>
  <si>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</si>
  <si>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</si>
  <si>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</si>
  <si>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</si>
  <si>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</si>
  <si>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</si>
  <si>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</si>
  <si>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</si>
  <si>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</si>
  <si>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</si>
  <si>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</si>
  <si>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</si>
  <si>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</si>
  <si>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</si>
  <si>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</si>
  <si>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</si>
  <si>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</si>
  <si>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</si>
  <si>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</si>
  <si>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</si>
  <si>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</si>
  <si>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</si>
  <si>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</si>
  <si>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</si>
  <si>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</si>
  <si>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</si>
  <si>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</si>
  <si>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</si>
  <si>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</si>
  <si>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</si>
  <si>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</si>
  <si>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</si>
  <si>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</si>
  <si>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</si>
  <si>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</si>
  <si>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</si>
  <si>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</si>
  <si>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</si>
  <si>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</si>
  <si>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</si>
  <si>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</si>
  <si>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</si>
  <si>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</si>
  <si>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</si>
  <si>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</si>
  <si>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</si>
  <si>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</si>
  <si>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</si>
  <si>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</si>
  <si>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</si>
  <si>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</si>
  <si>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</si>
  <si>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</si>
  <si>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</si>
  <si>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</si>
  <si>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</si>
  <si>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</si>
  <si>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</si>
  <si>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</si>
  <si>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</si>
  <si>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</si>
  <si>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</si>
  <si>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</si>
  <si>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</si>
  <si>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</si>
  <si>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</si>
  <si>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</si>
  <si>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</si>
  <si>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</si>
  <si>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</si>
  <si>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</si>
  <si>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</si>
  <si>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</si>
  <si>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</si>
  <si>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</si>
  <si>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</si>
  <si>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</si>
  <si>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</si>
  <si>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</si>
  <si>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</si>
  <si>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</si>
  <si>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</si>
  <si>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</si>
  <si>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</si>
  <si>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</si>
  <si>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</si>
  <si>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</si>
  <si>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</si>
  <si>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</si>
  <si>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</si>
  <si>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</si>
  <si>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</si>
  <si>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</si>
  <si>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</si>
  <si>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</si>
  <si>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</si>
  <si>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</si>
  <si>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</si>
  <si>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</si>
  <si>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</si>
  <si>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</si>
  <si>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</si>
  <si>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</si>
  <si>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</si>
  <si>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</si>
  <si>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</si>
  <si>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</si>
  <si>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</si>
  <si>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</si>
  <si>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</si>
  <si>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</si>
  <si>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</si>
  <si>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</si>
  <si>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</si>
  <si>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</si>
  <si>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</si>
  <si>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</si>
  <si>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</si>
  <si>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</si>
  <si>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</si>
  <si>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</si>
  <si>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</si>
  <si>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</si>
  <si>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</si>
  <si>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</si>
  <si>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</si>
  <si>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</si>
  <si>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</si>
  <si>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</si>
  <si>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</si>
  <si>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</si>
  <si>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</si>
  <si>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</si>
  <si>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</si>
  <si>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</si>
  <si>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</si>
  <si>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</si>
  <si>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</si>
  <si>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</si>
  <si>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</si>
  <si>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</si>
  <si>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</si>
  <si>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</si>
  <si>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</si>
  <si>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</si>
  <si>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</si>
  <si>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</si>
  <si>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</si>
  <si>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</si>
  <si>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</si>
  <si>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</si>
  <si>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</si>
  <si>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</si>
  <si>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</si>
  <si>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</si>
  <si>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</si>
  <si>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</si>
  <si>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</si>
  <si>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</si>
  <si>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</si>
  <si>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</si>
  <si>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</si>
  <si>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</si>
  <si>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</si>
  <si>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</si>
  <si>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</si>
  <si>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</si>
  <si>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</si>
  <si>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</si>
  <si>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</si>
  <si>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</si>
  <si>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</si>
  <si>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</si>
  <si>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</si>
  <si>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</si>
  <si>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</si>
  <si>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</si>
  <si>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</si>
  <si>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</si>
  <si>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</si>
  <si>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</si>
  <si>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</si>
  <si>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</si>
  <si>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</si>
  <si>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</si>
  <si>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</si>
  <si>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</si>
  <si>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</si>
  <si>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</si>
  <si>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</si>
  <si>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</si>
  <si>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</si>
  <si>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</si>
  <si>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</si>
  <si>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</si>
  <si>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</si>
  <si>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</si>
  <si>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</si>
  <si>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</si>
  <si>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</si>
  <si>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</si>
  <si>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</si>
  <si>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</si>
  <si>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</si>
  <si>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</si>
  <si>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</si>
  <si>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</si>
  <si>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</si>
  <si>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</si>
  <si>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</si>
  <si>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</si>
  <si>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</si>
  <si>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</si>
  <si>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</si>
  <si>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</si>
  <si>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</si>
  <si>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</si>
  <si>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</si>
  <si>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</si>
  <si>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</si>
  <si>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</si>
  <si>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</si>
  <si>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</si>
  <si>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</si>
  <si>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</si>
  <si>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</si>
  <si>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</si>
  <si>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</si>
  <si>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</si>
  <si>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</si>
  <si>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</si>
  <si>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</si>
  <si>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</si>
  <si>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</si>
  <si>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</si>
  <si>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</si>
  <si>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</si>
  <si>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</si>
  <si>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</si>
  <si>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</si>
  <si>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</si>
  <si>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</si>
  <si>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</si>
  <si>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</si>
  <si>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</si>
  <si>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</si>
  <si>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</si>
  <si>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</si>
  <si>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</si>
  <si>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</si>
  <si>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</si>
  <si>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</si>
  <si>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</si>
  <si>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</si>
  <si>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</si>
  <si>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</si>
  <si>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</si>
  <si>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</si>
  <si>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</si>
  <si>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</si>
  <si>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</si>
  <si>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</si>
  <si>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</si>
  <si>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</si>
  <si>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</si>
  <si>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</si>
  <si>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</si>
  <si>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</si>
  <si>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</si>
  <si>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</si>
  <si>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</si>
  <si>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</si>
  <si>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</si>
  <si>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</si>
  <si>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</si>
  <si>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</si>
  <si>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</si>
  <si>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</si>
  <si>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</si>
  <si>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</si>
  <si>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</si>
  <si>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</si>
  <si>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</si>
  <si>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</si>
  <si>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</si>
  <si>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</si>
  <si>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</si>
  <si>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</si>
  <si>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</si>
  <si>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</si>
  <si>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</si>
  <si>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</si>
  <si>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</si>
  <si>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</si>
  <si>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</si>
  <si>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</si>
  <si>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</si>
  <si>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</si>
  <si>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</si>
  <si>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</si>
  <si>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</si>
  <si>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</si>
  <si>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</si>
  <si>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</si>
  <si>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</si>
  <si>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</si>
  <si>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</si>
  <si>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</si>
  <si>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</si>
  <si>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</si>
  <si>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</si>
  <si>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</si>
  <si>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</si>
  <si>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</si>
  <si>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</si>
  <si>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</si>
  <si>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</si>
  <si>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</si>
  <si>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</si>
  <si>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</si>
  <si>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</si>
  <si>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</si>
  <si>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</si>
  <si>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</si>
  <si>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</si>
  <si>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</si>
  <si>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</si>
  <si>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</si>
  <si>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</si>
  <si>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</si>
  <si>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</si>
  <si>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</si>
  <si>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</si>
  <si>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</si>
  <si>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</si>
  <si>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</si>
  <si>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</si>
  <si>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</si>
  <si>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</si>
  <si>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</si>
  <si>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</si>
  <si>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</si>
  <si>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</si>
  <si>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</si>
  <si>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</si>
  <si>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</si>
  <si>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</si>
  <si>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</si>
  <si>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</si>
  <si>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</si>
  <si>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</si>
  <si>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</si>
  <si>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</si>
  <si>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</si>
  <si>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</si>
  <si>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</si>
  <si>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</si>
  <si>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</si>
  <si>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</si>
  <si>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</si>
  <si>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</si>
  <si>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</si>
  <si>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</si>
  <si>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</si>
  <si>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</si>
  <si>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</si>
  <si>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</si>
  <si>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</si>
  <si>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</si>
  <si>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</si>
  <si>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</si>
  <si>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</si>
  <si>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</si>
  <si>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</si>
  <si>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</si>
  <si>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</si>
  <si>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</si>
  <si>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</si>
  <si>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</si>
  <si>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</si>
  <si>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</si>
  <si>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</si>
  <si>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</si>
  <si>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</si>
  <si>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</si>
  <si>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</si>
  <si>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</si>
  <si>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</si>
  <si>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</si>
  <si>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</si>
  <si>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</si>
  <si>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</si>
  <si>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</si>
  <si>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</si>
  <si>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</si>
  <si>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</si>
  <si>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</si>
  <si>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</si>
  <si>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</si>
  <si>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</si>
  <si>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</si>
  <si>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</si>
  <si>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</si>
  <si>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</si>
  <si>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</si>
  <si>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</si>
  <si>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</si>
  <si>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</si>
  <si>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</si>
  <si>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</si>
  <si>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</si>
  <si>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</si>
  <si>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</si>
  <si>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</si>
  <si>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</si>
  <si>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</si>
  <si>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</si>
  <si>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</si>
  <si>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</si>
  <si>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</si>
  <si>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</si>
  <si>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</si>
  <si>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</si>
  <si>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</si>
  <si>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</si>
  <si>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</si>
  <si>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</si>
  <si>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</si>
  <si>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</si>
  <si>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</si>
  <si>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</si>
  <si>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</si>
  <si>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</si>
  <si>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</si>
  <si>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</si>
  <si>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</si>
  <si>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</si>
  <si>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</si>
  <si>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</si>
  <si>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</si>
  <si>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</si>
  <si>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</si>
  <si>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</si>
  <si>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</si>
  <si>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</si>
  <si>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</si>
  <si>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</si>
  <si>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</si>
  <si>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</si>
  <si>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</si>
  <si>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</si>
  <si>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</si>
  <si>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</si>
  <si>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</si>
  <si>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</si>
  <si>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</si>
  <si>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</si>
  <si>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</si>
  <si>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</si>
  <si>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</si>
  <si>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</si>
  <si>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</si>
  <si>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</si>
  <si>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</si>
  <si>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</si>
  <si>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</si>
  <si>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</si>
  <si>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</si>
  <si>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</si>
  <si>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</si>
  <si>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</si>
  <si>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</si>
  <si>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</si>
  <si>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</si>
  <si>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</si>
  <si>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</si>
  <si>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</si>
  <si>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</si>
  <si>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</si>
  <si>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</si>
  <si>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</si>
  <si>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</si>
  <si>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</si>
  <si>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</si>
  <si>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</si>
  <si>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</si>
  <si>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</si>
  <si>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</si>
  <si>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</si>
  <si>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</si>
  <si>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</si>
  <si>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</si>
  <si>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</si>
  <si>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</si>
  <si>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</si>
  <si>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</si>
  <si>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</si>
  <si>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</si>
  <si>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</si>
  <si>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</si>
  <si>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</si>
  <si>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</si>
  <si>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</si>
  <si>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</si>
  <si>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</si>
  <si>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</si>
  <si>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</si>
  <si>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</si>
  <si>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</si>
  <si>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</si>
  <si>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</si>
  <si>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</si>
  <si>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</si>
  <si>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</si>
  <si>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</si>
  <si>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</si>
  <si>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</si>
  <si>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</si>
  <si>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</si>
  <si>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</si>
  <si>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</si>
  <si>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</si>
  <si>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</si>
  <si>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</si>
  <si>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</si>
  <si>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</si>
  <si>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</si>
  <si>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</si>
  <si>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</si>
  <si>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</si>
  <si>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</si>
  <si>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</si>
  <si>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</si>
  <si>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</si>
  <si>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</si>
  <si>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</si>
  <si>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</si>
  <si>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</si>
  <si>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</si>
  <si>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</si>
  <si>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</si>
  <si>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</si>
  <si>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</si>
  <si>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</si>
  <si>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</si>
  <si>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</si>
  <si>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</si>
  <si>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</si>
  <si>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</si>
  <si>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</si>
  <si>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</si>
  <si>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</si>
  <si>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</si>
  <si>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</si>
  <si>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</si>
  <si>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</si>
  <si>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</si>
  <si>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</si>
  <si>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</si>
  <si>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</si>
  <si>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</si>
  <si>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</si>
  <si>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</si>
  <si>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</si>
  <si>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</si>
  <si>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</si>
  <si>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</si>
  <si>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</si>
  <si>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</si>
  <si>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</si>
  <si>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</si>
  <si>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</si>
  <si>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</si>
  <si>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</si>
  <si>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</si>
  <si>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</si>
  <si>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</si>
  <si>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</si>
  <si>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</si>
  <si>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</si>
  <si>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</si>
  <si>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</si>
  <si>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</si>
  <si>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</si>
  <si>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</si>
  <si>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</si>
  <si>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</si>
  <si>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</si>
  <si>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</si>
  <si>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</si>
  <si>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</si>
  <si>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</si>
  <si>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</si>
  <si>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</si>
  <si>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</si>
  <si>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</si>
  <si>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</si>
  <si>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</si>
  <si>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</si>
  <si>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</si>
  <si>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</si>
  <si>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</si>
  <si>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</si>
  <si>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</si>
  <si>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</si>
  <si>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</si>
  <si>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</si>
  <si>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</si>
  <si>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</si>
  <si>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</si>
  <si>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</si>
  <si>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</si>
  <si>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</si>
  <si>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</si>
  <si>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</si>
  <si>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</si>
  <si>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</si>
  <si>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</si>
  <si>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</si>
  <si>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</si>
  <si>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</si>
  <si>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</si>
  <si>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</si>
  <si>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</si>
  <si>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</si>
  <si>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</si>
  <si>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</si>
  <si>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</si>
  <si>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</si>
  <si>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</si>
  <si>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</si>
  <si>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</si>
  <si>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</si>
  <si>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</si>
  <si>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</si>
  <si>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</si>
  <si>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</si>
  <si>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</si>
  <si>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</si>
  <si>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</si>
  <si>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</si>
  <si>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</si>
  <si>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</si>
  <si>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</si>
  <si>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</si>
  <si>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</si>
  <si>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</si>
  <si>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</si>
  <si>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</si>
  <si>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</si>
  <si>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</si>
  <si>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</si>
  <si>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</si>
  <si>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</si>
  <si>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</si>
  <si>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</si>
  <si>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</si>
  <si>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</si>
  <si>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</si>
  <si>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</si>
  <si>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</si>
  <si>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</si>
  <si>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</si>
  <si>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</si>
  <si>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</si>
  <si>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</si>
  <si>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</si>
  <si>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</si>
  <si>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</si>
  <si>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</si>
  <si>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</si>
  <si>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</si>
  <si>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</si>
  <si>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</si>
  <si>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</si>
  <si>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</si>
  <si>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</si>
  <si>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</si>
  <si>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</si>
  <si>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</si>
  <si>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</si>
  <si>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</si>
  <si>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</si>
  <si>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</si>
  <si>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</si>
  <si>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</si>
  <si>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</si>
  <si>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</si>
  <si>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</si>
  <si>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</si>
  <si>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</si>
  <si>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</si>
  <si>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</si>
  <si>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</si>
  <si>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</si>
  <si>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</si>
  <si>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</si>
  <si>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</si>
  <si>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</si>
  <si>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</si>
  <si>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</si>
  <si>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</si>
  <si>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</si>
  <si>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</si>
  <si>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</si>
  <si>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</si>
  <si>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</si>
  <si>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</si>
  <si>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</si>
  <si>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</si>
  <si>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</si>
  <si>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</si>
  <si>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</si>
  <si>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</si>
  <si>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</si>
  <si>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</si>
  <si>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</si>
  <si>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</si>
  <si>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</si>
  <si>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</si>
  <si>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</si>
  <si>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</si>
  <si>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</si>
  <si>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</si>
  <si>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</si>
  <si>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</si>
  <si>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</si>
  <si>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</si>
  <si>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</si>
  <si>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</si>
  <si>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</si>
  <si>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</si>
  <si>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</si>
  <si>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</si>
  <si>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</si>
  <si>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</si>
  <si>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</si>
  <si>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</si>
  <si>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</si>
  <si>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</si>
  <si>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</si>
  <si>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</si>
  <si>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</si>
  <si>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</si>
  <si>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</si>
  <si>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</si>
  <si>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</si>
  <si>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</si>
  <si>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</si>
  <si>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</si>
  <si>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</si>
  <si>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</si>
  <si>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</si>
  <si>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</si>
  <si>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</si>
  <si>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</si>
  <si>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</si>
  <si>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</si>
  <si>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</si>
  <si>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</si>
  <si>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</si>
  <si>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</si>
  <si>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</si>
  <si>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</si>
  <si>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</si>
  <si>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</si>
  <si>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</si>
  <si>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</si>
  <si>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</si>
  <si>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</si>
  <si>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</si>
  <si>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</si>
  <si>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</si>
  <si>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</si>
  <si>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</si>
  <si>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</si>
  <si>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</si>
  <si>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</si>
  <si>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</si>
  <si>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</si>
  <si>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</si>
  <si>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</si>
  <si>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</si>
  <si>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</si>
  <si>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</si>
  <si>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</si>
  <si>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</si>
  <si>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</si>
  <si>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</si>
  <si>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</si>
  <si>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</si>
  <si>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</si>
  <si>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</si>
  <si>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</si>
  <si>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</si>
  <si>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</si>
  <si>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</si>
  <si>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</si>
  <si>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</si>
  <si>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</si>
  <si>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</si>
  <si>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</si>
  <si>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</si>
  <si>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</si>
  <si>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</si>
  <si>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</si>
  <si>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</si>
  <si>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</si>
  <si>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</si>
  <si>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</si>
  <si>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</si>
  <si>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</si>
  <si>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</si>
  <si>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</si>
  <si>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</si>
  <si>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</si>
  <si>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</si>
  <si>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</si>
  <si>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</si>
  <si>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</si>
  <si>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</si>
  <si>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</si>
  <si>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</si>
  <si>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</si>
  <si>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</si>
  <si>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</si>
  <si>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</si>
  <si>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</si>
  <si>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</si>
  <si>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</si>
  <si>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</si>
  <si>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</si>
  <si>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</si>
  <si>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</si>
  <si>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</si>
  <si>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</si>
  <si>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</si>
  <si>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</si>
  <si>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</si>
  <si>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</si>
  <si>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</si>
  <si>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</si>
  <si>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</si>
  <si>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</si>
  <si>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</si>
  <si>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</si>
  <si>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</si>
  <si>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</si>
  <si>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</si>
  <si>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</si>
  <si>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</si>
  <si>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</si>
  <si>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</si>
  <si>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</si>
  <si>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</si>
  <si>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</si>
  <si>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</si>
  <si>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</si>
  <si>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</si>
  <si>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</si>
  <si>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</si>
  <si>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</si>
  <si>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</si>
  <si>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</si>
  <si>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</si>
  <si>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</si>
  <si>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</si>
  <si>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</si>
  <si>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</si>
  <si>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</si>
  <si>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</si>
  <si>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</si>
  <si>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</si>
  <si>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</si>
  <si>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</si>
  <si>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</si>
  <si>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</si>
  <si>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</si>
  <si>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</si>
  <si>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</si>
  <si>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</si>
  <si>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</si>
  <si>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</si>
  <si>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</si>
  <si>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</si>
  <si>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</si>
  <si>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</si>
  <si>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</si>
  <si>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</si>
  <si>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</si>
  <si>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</si>
  <si>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</si>
  <si>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</si>
  <si>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</si>
  <si>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</si>
  <si>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</si>
  <si>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</si>
  <si>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</si>
  <si>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</si>
  <si>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</si>
  <si>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</si>
  <si>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</si>
  <si>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</si>
  <si>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</si>
  <si>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</si>
  <si>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</si>
  <si>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</si>
  <si>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</si>
  <si>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</si>
  <si>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</si>
  <si>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</si>
  <si>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</si>
  <si>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</si>
  <si>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</si>
  <si>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</si>
  <si>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</si>
  <si>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</si>
  <si>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</si>
  <si>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</si>
  <si>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</si>
  <si>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</si>
  <si>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</si>
  <si>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</si>
  <si>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</si>
  <si>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</si>
  <si>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</si>
  <si>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</si>
  <si>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</si>
  <si>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</si>
  <si>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</si>
  <si>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</si>
  <si>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</si>
  <si>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</si>
  <si>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</si>
  <si>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</si>
  <si>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</si>
  <si>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</si>
  <si>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</si>
  <si>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</si>
  <si>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</si>
  <si>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</si>
  <si>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</si>
  <si>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</si>
  <si>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</si>
  <si>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</si>
  <si>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</si>
  <si>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</si>
  <si>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</si>
  <si>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</si>
  <si>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</si>
  <si>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</si>
  <si>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</si>
  <si>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</si>
  <si>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</si>
  <si>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</si>
  <si>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</si>
  <si>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</si>
  <si>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</si>
  <si>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</si>
  <si>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</si>
  <si>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</si>
  <si>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</si>
  <si>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</si>
  <si>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</si>
  <si>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</si>
  <si>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</si>
  <si>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</si>
  <si>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</si>
  <si>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</si>
  <si>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</si>
  <si>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</si>
  <si>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</si>
  <si>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</si>
  <si>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</si>
  <si>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</si>
  <si>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</si>
  <si>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</si>
  <si>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</si>
  <si>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</si>
  <si>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</si>
  <si>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</si>
  <si>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</si>
  <si>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</si>
  <si>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</si>
  <si>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</si>
  <si>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</si>
  <si>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</si>
  <si>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</si>
  <si>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</si>
  <si>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</si>
  <si>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</si>
  <si>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</si>
  <si>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</si>
  <si>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</si>
  <si>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</si>
  <si>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</si>
  <si>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</si>
  <si>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</si>
  <si>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</si>
  <si>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</si>
  <si>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</si>
  <si>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</si>
  <si>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</si>
  <si>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</si>
  <si>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</si>
  <si>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</si>
  <si>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</si>
  <si>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</si>
  <si>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</si>
  <si>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</si>
  <si>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</si>
  <si>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</si>
  <si>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</si>
  <si>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</si>
  <si>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</si>
  <si>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</si>
  <si>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</si>
  <si>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</si>
  <si>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</si>
  <si>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</si>
  <si>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</si>
  <si>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</si>
  <si>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</si>
  <si>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</si>
  <si>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</si>
  <si>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</si>
  <si>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</si>
  <si>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</si>
  <si>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</si>
  <si>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</si>
  <si>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</si>
  <si>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</si>
  <si>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</si>
  <si>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</si>
  <si>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</si>
  <si>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</si>
  <si>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</si>
  <si>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</si>
  <si>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</si>
  <si>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</si>
  <si>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</si>
  <si>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</si>
  <si>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</si>
  <si>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</si>
  <si>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</si>
  <si>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</si>
  <si>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</si>
  <si>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</si>
  <si>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</si>
  <si>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</si>
  <si>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</si>
  <si>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</si>
  <si>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</si>
  <si>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</si>
  <si>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</si>
  <si>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</si>
  <si>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</si>
  <si>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</si>
  <si>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</si>
  <si>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</si>
  <si>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</si>
  <si>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</si>
  <si>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</si>
  <si>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</si>
  <si>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</si>
  <si>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</si>
  <si>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</si>
  <si>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</si>
  <si>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</si>
  <si>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</si>
  <si>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</si>
  <si>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</si>
  <si>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</si>
  <si>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</si>
  <si>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</si>
  <si>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</si>
  <si>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</si>
  <si>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</si>
  <si>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</si>
  <si>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</si>
  <si>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</si>
  <si>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</si>
  <si>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</si>
  <si>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</si>
  <si>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</si>
  <si>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</si>
  <si>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</si>
  <si>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</si>
  <si>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</si>
  <si>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</si>
  <si>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</si>
  <si>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</si>
  <si>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</si>
  <si>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</si>
  <si>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</si>
  <si>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</si>
  <si>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</si>
  <si>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</si>
  <si>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</si>
  <si>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</si>
  <si>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</si>
  <si>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</si>
  <si>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</si>
  <si>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</si>
  <si>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</si>
  <si>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</si>
  <si>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</si>
  <si>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</si>
  <si>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</si>
  <si>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</si>
  <si>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</si>
  <si>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</si>
  <si>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</si>
  <si>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</si>
  <si>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</si>
  <si>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</si>
  <si>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</si>
  <si>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</si>
  <si>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</si>
  <si>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</si>
  <si>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</si>
  <si>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</si>
  <si>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</si>
  <si>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</si>
  <si>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</si>
  <si>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</si>
  <si>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</si>
  <si>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</si>
  <si>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</si>
  <si>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</si>
  <si>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</si>
  <si>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</si>
  <si>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</si>
  <si>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</si>
  <si>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</si>
  <si>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</si>
  <si>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</si>
  <si>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</si>
  <si>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</si>
  <si>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</si>
  <si>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</si>
  <si>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</si>
  <si>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</si>
  <si>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</si>
  <si>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</si>
  <si>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</si>
  <si>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</si>
  <si>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</si>
  <si>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</si>
  <si>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</si>
  <si>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</si>
  <si>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</si>
  <si>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</si>
  <si>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</si>
  <si>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</si>
  <si>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</si>
  <si>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</si>
  <si>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</si>
  <si>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</si>
  <si>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</si>
  <si>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</si>
  <si>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</si>
  <si>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</si>
  <si>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</si>
  <si>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</si>
  <si>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</si>
  <si>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</si>
  <si>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</si>
  <si>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</si>
  <si>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</si>
  <si>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</si>
  <si>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</si>
  <si>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</si>
  <si>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</si>
  <si>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</si>
  <si>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</si>
  <si>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</si>
  <si>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</si>
  <si>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</si>
  <si>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</si>
  <si>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</si>
  <si>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</si>
  <si>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</si>
  <si>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</si>
  <si>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</si>
  <si>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</si>
  <si>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</si>
  <si>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</si>
  <si>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</si>
  <si>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</si>
  <si>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</si>
  <si>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</si>
  <si>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</si>
  <si>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</si>
  <si>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</si>
  <si>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</si>
  <si>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</si>
  <si>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</si>
  <si>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</si>
  <si>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</si>
  <si>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</si>
  <si>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</si>
  <si>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</si>
  <si>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</si>
  <si>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</si>
  <si>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</si>
  <si>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</si>
  <si>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</si>
  <si>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</si>
  <si>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</si>
  <si>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</si>
  <si>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</si>
  <si>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</si>
  <si>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</si>
  <si>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</si>
  <si>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</si>
  <si>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</si>
  <si>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</si>
  <si>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</si>
  <si>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</si>
  <si>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</si>
  <si>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</si>
  <si>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</si>
  <si>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</si>
  <si>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</si>
  <si>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</si>
  <si>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</si>
  <si>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</si>
  <si>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</si>
  <si>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</si>
  <si>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</si>
  <si>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</si>
  <si>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</si>
  <si>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</si>
  <si>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</si>
  <si>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</si>
  <si>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</si>
  <si>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</si>
  <si>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</si>
  <si>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</si>
  <si>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</si>
  <si>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</si>
  <si>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</si>
  <si>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</si>
  <si>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</si>
  <si>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</si>
  <si>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</si>
  <si>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</si>
  <si>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</si>
  <si>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</si>
  <si>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</si>
  <si>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</si>
  <si>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</si>
  <si>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</si>
  <si>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</si>
  <si>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</si>
  <si>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</si>
  <si>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</si>
  <si>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</si>
  <si>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</si>
  <si>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</si>
  <si>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</si>
  <si>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</si>
  <si>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</si>
  <si>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</si>
  <si>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</si>
  <si>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</si>
  <si>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</si>
  <si>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</si>
  <si>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</si>
  <si>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</si>
  <si>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</si>
  <si>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</si>
  <si>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</si>
  <si>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</si>
  <si>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</si>
  <si>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</si>
  <si>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</si>
  <si>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</si>
  <si>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</si>
  <si>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</si>
  <si>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</si>
  <si>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</si>
  <si>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</si>
  <si>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</si>
  <si>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</si>
  <si>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</si>
  <si>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</si>
  <si>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</si>
  <si>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</si>
  <si>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</si>
  <si>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</si>
  <si>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</si>
  <si>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</si>
  <si>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</si>
  <si>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</si>
  <si>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</si>
  <si>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</si>
  <si>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</si>
  <si>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</si>
  <si>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</si>
  <si>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</si>
  <si>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</si>
  <si>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</si>
  <si>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</si>
  <si>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</si>
  <si>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</si>
  <si>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</si>
  <si>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</si>
  <si>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</si>
  <si>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</si>
  <si>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</si>
  <si>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</si>
  <si>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</si>
  <si>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</si>
  <si>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</si>
  <si>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</si>
  <si>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</si>
  <si>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</si>
  <si>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</si>
  <si>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</si>
  <si>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</si>
  <si>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</si>
  <si>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</si>
  <si>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</si>
  <si>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</si>
  <si>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</si>
  <si>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</si>
  <si>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</si>
  <si>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</si>
  <si>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</si>
  <si>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</si>
  <si>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</si>
  <si>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</si>
  <si>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</si>
  <si>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</si>
  <si>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</si>
  <si>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</si>
  <si>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</si>
  <si>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</si>
  <si>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</si>
  <si>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</si>
  <si>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</si>
  <si>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</si>
  <si>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</si>
  <si>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</si>
  <si>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</si>
  <si>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</si>
  <si>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</si>
  <si>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</si>
  <si>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</si>
  <si>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</si>
  <si>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</si>
  <si>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</si>
  <si>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</si>
  <si>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</si>
  <si>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</si>
  <si>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</si>
  <si>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</si>
  <si>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</si>
  <si>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</si>
  <si>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</si>
  <si>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</si>
  <si>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</si>
  <si>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</si>
  <si>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</si>
  <si>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</si>
  <si>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</si>
  <si>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</si>
  <si>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</si>
  <si>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</si>
  <si>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</si>
  <si>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</si>
  <si>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</si>
  <si>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</si>
  <si>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</si>
  <si>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</si>
  <si>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</si>
  <si>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</si>
  <si>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</si>
  <si>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</si>
  <si>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</si>
  <si>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</si>
  <si>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</si>
  <si>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</si>
  <si>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</si>
  <si>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</si>
  <si>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</si>
  <si>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</si>
  <si>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</si>
  <si>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</si>
  <si>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</si>
  <si>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</si>
  <si>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</si>
  <si>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</si>
  <si>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</si>
  <si>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</si>
  <si>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</si>
  <si>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</si>
  <si>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</si>
  <si>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</si>
  <si>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</si>
  <si>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</si>
  <si>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</si>
  <si>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</si>
  <si>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</si>
  <si>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</si>
  <si>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</si>
  <si>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</si>
  <si>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</si>
  <si>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</si>
  <si>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</si>
  <si>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</si>
  <si>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</si>
  <si>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</si>
  <si>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</si>
  <si>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</si>
  <si>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</si>
  <si>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</si>
  <si>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</si>
  <si>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</si>
  <si>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</si>
  <si>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</si>
  <si>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</si>
  <si>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</si>
  <si>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</si>
  <si>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</si>
  <si>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</si>
  <si>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</si>
  <si>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</si>
  <si>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</si>
  <si>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</si>
  <si>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</si>
  <si>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</si>
  <si>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</si>
  <si>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</si>
  <si>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</si>
  <si>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</si>
  <si>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</si>
  <si>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</si>
  <si>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</si>
  <si>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</si>
  <si>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</si>
  <si>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</si>
  <si>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</si>
  <si>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</si>
  <si>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</si>
  <si>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</si>
  <si>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</si>
  <si>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</si>
  <si>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</si>
  <si>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</si>
  <si>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</si>
  <si>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</si>
  <si>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</si>
  <si>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</si>
  <si>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</si>
  <si>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</si>
  <si>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</si>
  <si>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</si>
  <si>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</si>
  <si>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</si>
  <si>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</si>
  <si>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</si>
  <si>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</si>
  <si>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</si>
  <si>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</si>
  <si>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</si>
  <si>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</si>
  <si>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</si>
  <si>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</si>
  <si>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</si>
  <si>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</si>
  <si>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</si>
  <si>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</si>
  <si>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</si>
  <si>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</si>
  <si>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</si>
  <si>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</si>
  <si>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</si>
  <si>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</si>
  <si>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</si>
  <si>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</si>
  <si>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</si>
  <si>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</si>
  <si>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</si>
  <si>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</si>
  <si>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</si>
  <si>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</si>
  <si>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</si>
  <si>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</si>
  <si>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</si>
  <si>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</si>
  <si>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</si>
  <si>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</si>
  <si>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</si>
  <si>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</si>
  <si>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</si>
  <si>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</si>
  <si>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</si>
  <si>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</si>
  <si>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</si>
  <si>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</si>
  <si>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</si>
  <si>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</si>
  <si>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</si>
  <si>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</si>
  <si>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</si>
  <si>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</si>
  <si>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</si>
  <si>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</si>
  <si>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</si>
  <si>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</si>
  <si>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</si>
  <si>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</si>
  <si>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</si>
  <si>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</si>
  <si>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</si>
  <si>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</si>
  <si>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</si>
  <si>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</si>
  <si>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</si>
  <si>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</si>
  <si>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</si>
  <si>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</si>
  <si>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</si>
  <si>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</si>
  <si>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</si>
  <si>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</si>
  <si>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</si>
  <si>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</si>
  <si>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</si>
  <si>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</si>
  <si>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</si>
  <si>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</si>
  <si>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</si>
  <si>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</si>
  <si>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</si>
  <si>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</si>
  <si>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</si>
  <si>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</si>
  <si>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</si>
  <si>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</si>
  <si>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</si>
  <si>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</si>
  <si>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</si>
  <si>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</si>
  <si>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</si>
  <si>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</si>
  <si>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</si>
  <si>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</si>
  <si>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</si>
  <si>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</si>
  <si>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</si>
  <si>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</si>
  <si>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</si>
  <si>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</si>
  <si>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</si>
  <si>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</si>
  <si>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</si>
  <si>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</si>
  <si>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</si>
  <si>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</si>
  <si>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</si>
  <si>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</si>
  <si>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</si>
  <si>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</si>
  <si>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</si>
  <si>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</si>
  <si>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</si>
  <si>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</si>
  <si>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</si>
  <si>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</si>
  <si>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</si>
  <si>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</si>
  <si>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</si>
  <si>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</si>
  <si>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</si>
  <si>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</si>
  <si>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</si>
  <si>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</si>
  <si>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</si>
  <si>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</si>
  <si>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</si>
  <si>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</si>
  <si>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</si>
  <si>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</si>
  <si>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</si>
  <si>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</si>
  <si>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</si>
  <si>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</si>
  <si>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</si>
  <si>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</si>
  <si>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</si>
  <si>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</si>
  <si>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</si>
  <si>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</si>
  <si>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</si>
  <si>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</si>
  <si>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</si>
  <si>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</si>
  <si>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</si>
  <si>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</si>
  <si>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</si>
  <si>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</si>
  <si>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</si>
  <si>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</si>
  <si>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</si>
  <si>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</si>
  <si>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</si>
  <si>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</si>
  <si>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</si>
  <si>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</si>
  <si>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</si>
  <si>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</si>
  <si>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</si>
  <si>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</si>
  <si>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</si>
  <si>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</si>
  <si>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</si>
  <si>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</si>
  <si>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</si>
  <si>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</si>
  <si>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</si>
  <si>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</si>
  <si>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</si>
  <si>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</si>
  <si>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</si>
  <si>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</si>
  <si>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</si>
  <si>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</si>
  <si>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</si>
  <si>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</si>
  <si>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</si>
  <si>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</si>
  <si>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</si>
  <si>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</si>
  <si>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</si>
  <si>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</si>
  <si>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</si>
  <si>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</si>
  <si>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</si>
  <si>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</si>
  <si>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</si>
  <si>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</si>
  <si>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</si>
  <si>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</si>
  <si>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</si>
  <si>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</si>
  <si>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</si>
  <si>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</si>
  <si>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</si>
  <si>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</si>
  <si>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</si>
  <si>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</si>
  <si>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</si>
  <si>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</si>
  <si>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</si>
  <si>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</si>
  <si>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</si>
  <si>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</si>
  <si>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</si>
  <si>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</si>
  <si>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</si>
  <si>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</si>
  <si>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</si>
  <si>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</si>
  <si>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</si>
  <si>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</si>
  <si>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</si>
  <si>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</si>
  <si>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</si>
  <si>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</si>
  <si>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</si>
  <si>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</si>
  <si>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</si>
  <si>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</si>
  <si>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</si>
  <si>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</si>
  <si>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</si>
  <si>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</si>
  <si>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</si>
  <si>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</si>
  <si>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</si>
  <si>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</si>
  <si>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</si>
  <si>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</si>
  <si>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</si>
  <si>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</si>
  <si>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</si>
  <si>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</si>
  <si>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</si>
  <si>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</si>
  <si>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</si>
  <si>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</si>
  <si>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</si>
  <si>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</si>
  <si>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</si>
  <si>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</si>
  <si>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</si>
  <si>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</si>
  <si>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</si>
  <si>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</si>
  <si>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</si>
  <si>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</si>
  <si>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</si>
  <si>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</si>
  <si>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</si>
  <si>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</si>
  <si>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</si>
  <si>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</si>
  <si>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</si>
  <si>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</si>
  <si>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</si>
  <si>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</si>
  <si>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</si>
  <si>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</si>
  <si>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</si>
  <si>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</si>
  <si>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</si>
  <si>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</si>
  <si>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</si>
  <si>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</si>
  <si>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</si>
  <si>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</si>
  <si>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</si>
  <si>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</si>
  <si>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</si>
  <si>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</si>
  <si>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</si>
  <si>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</si>
  <si>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</si>
  <si>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</si>
  <si>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</si>
  <si>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</si>
  <si>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</si>
  <si>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</si>
  <si>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</si>
  <si>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</si>
  <si>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</si>
  <si>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</si>
  <si>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</si>
  <si>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</si>
  <si>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</si>
  <si>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</si>
  <si>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</si>
  <si>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</si>
  <si>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</si>
  <si>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</si>
  <si>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</si>
  <si>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</si>
  <si>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</si>
  <si>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</si>
  <si>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</si>
  <si>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</si>
  <si>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</si>
  <si>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</si>
  <si>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</si>
  <si>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</si>
  <si>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</si>
  <si>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</si>
  <si>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</si>
  <si>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</si>
  <si>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</si>
  <si>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</si>
  <si>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</si>
  <si>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</si>
  <si>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</si>
  <si>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</si>
  <si>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</si>
  <si>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</si>
  <si>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</si>
  <si>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</si>
  <si>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</si>
  <si>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</si>
  <si>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</si>
  <si>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</si>
  <si>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</si>
  <si>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</si>
  <si>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</si>
  <si>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</si>
  <si>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</si>
  <si>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</si>
  <si>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</si>
  <si>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</si>
  <si>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</si>
  <si>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</si>
  <si>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</si>
  <si>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</si>
  <si>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</si>
  <si>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</si>
  <si>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</si>
  <si>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</si>
  <si>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</si>
  <si>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</si>
  <si>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</si>
  <si>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</si>
  <si>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</si>
  <si>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</si>
  <si>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</si>
  <si>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</si>
  <si>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</si>
  <si>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</si>
  <si>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</si>
  <si>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</si>
  <si>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</si>
  <si>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</si>
  <si>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</si>
  <si>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</si>
  <si>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</si>
  <si>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</si>
  <si>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</si>
  <si>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</si>
  <si>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</si>
  <si>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</si>
  <si>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</si>
  <si>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</si>
  <si>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</si>
  <si>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</si>
  <si>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</si>
  <si>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</si>
  <si>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</si>
  <si>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</si>
  <si>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</si>
  <si>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</si>
  <si>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</si>
  <si>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</si>
  <si>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</si>
  <si>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</si>
  <si>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</si>
  <si>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</si>
  <si>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</si>
  <si>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</si>
  <si>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</si>
  <si>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</si>
  <si>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</si>
  <si>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</si>
  <si>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</si>
  <si>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</si>
  <si>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</si>
  <si>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</si>
  <si>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</si>
  <si>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</si>
  <si>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</si>
  <si>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</si>
  <si>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</si>
  <si>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</si>
  <si>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</si>
  <si>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</si>
  <si>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</si>
  <si>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</si>
  <si>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</si>
  <si>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</si>
  <si>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</si>
  <si>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</si>
  <si>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</si>
  <si>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</si>
  <si>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</si>
  <si>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</si>
  <si>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</si>
  <si>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</si>
  <si>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</si>
  <si>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</si>
  <si>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</si>
  <si>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</si>
  <si>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</si>
  <si>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</si>
  <si>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</si>
  <si>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</si>
  <si>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</si>
  <si>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</si>
  <si>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</si>
  <si>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</si>
  <si>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</si>
  <si>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</si>
  <si>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</si>
  <si>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</si>
  <si>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</si>
  <si>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</si>
  <si>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</si>
  <si>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</si>
  <si>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</si>
  <si>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</si>
  <si>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</si>
  <si>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</si>
  <si>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</si>
  <si>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</si>
  <si>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</si>
  <si>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</si>
  <si>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</si>
  <si>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</si>
  <si>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</si>
  <si>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</si>
  <si>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</si>
  <si>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</si>
  <si>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</si>
  <si>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</si>
  <si>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</si>
  <si>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</si>
  <si>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</si>
  <si>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</si>
  <si>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</si>
  <si>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</si>
  <si>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</si>
  <si>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</si>
  <si>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</si>
  <si>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</si>
  <si>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</si>
  <si>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</si>
  <si>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</si>
  <si>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</si>
  <si>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</si>
  <si>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</si>
  <si>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</si>
  <si>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</si>
  <si>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</si>
  <si>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</si>
  <si>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</si>
  <si>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</si>
  <si>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</si>
  <si>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</si>
  <si>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</si>
  <si>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</si>
  <si>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</si>
  <si>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</si>
  <si>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</si>
  <si>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</si>
  <si>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</si>
  <si>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</si>
  <si>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</si>
  <si>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</si>
  <si>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</si>
  <si>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</si>
  <si>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</si>
  <si>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</si>
  <si>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</si>
  <si>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</si>
  <si>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</si>
  <si>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</si>
  <si>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</si>
  <si>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</si>
  <si>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</si>
  <si>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</si>
  <si>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</si>
  <si>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</si>
  <si>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</si>
  <si>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</si>
  <si>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</si>
  <si>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</si>
  <si>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</si>
  <si>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</si>
  <si>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</si>
  <si>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</si>
  <si>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</si>
  <si>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</si>
  <si>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</si>
  <si>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</si>
  <si>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</si>
  <si>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</si>
  <si>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</si>
  <si>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</si>
  <si>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</si>
  <si>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</si>
  <si>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</si>
  <si>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</si>
  <si>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</si>
  <si>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</si>
  <si>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</si>
  <si>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</si>
  <si>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</si>
  <si>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</si>
  <si>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</si>
  <si>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</si>
  <si>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</si>
  <si>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</si>
  <si>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</si>
  <si>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</si>
  <si>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</si>
  <si>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</si>
  <si>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</si>
  <si>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</si>
  <si>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</si>
  <si>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</si>
  <si>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</si>
  <si>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</si>
  <si>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</si>
  <si>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</si>
  <si>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</si>
  <si>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</si>
  <si>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</si>
  <si>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</si>
  <si>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</si>
  <si>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</si>
  <si>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</si>
  <si>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</si>
  <si>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</si>
  <si>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</si>
  <si>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</si>
  <si>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</si>
  <si>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</si>
  <si>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</si>
  <si>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</si>
  <si>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</si>
  <si>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</si>
  <si>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</si>
  <si>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</si>
  <si>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</si>
  <si>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</si>
  <si>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</si>
  <si>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</si>
  <si>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</si>
  <si>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</si>
  <si>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</si>
  <si>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</si>
  <si>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</si>
  <si>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</si>
  <si>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</si>
  <si>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</si>
  <si>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</si>
  <si>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</si>
  <si>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</si>
  <si>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</si>
  <si>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</si>
  <si>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</si>
  <si>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</si>
  <si>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</si>
  <si>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</si>
  <si>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</si>
  <si>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</si>
  <si>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</si>
  <si>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</si>
  <si>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</si>
  <si>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</si>
  <si>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</si>
  <si>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</si>
  <si>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</si>
  <si>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</si>
  <si>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</si>
  <si>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</si>
  <si>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</si>
  <si>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</si>
  <si>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</si>
  <si>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</si>
  <si>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</si>
  <si>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</si>
  <si>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</si>
  <si>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</si>
  <si>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</si>
  <si>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</si>
  <si>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</si>
  <si>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</si>
  <si>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</si>
  <si>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</si>
  <si>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</si>
  <si>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</si>
  <si>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</si>
  <si>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</si>
  <si>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</si>
  <si>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</si>
  <si>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</si>
  <si>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</si>
  <si>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</si>
  <si>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</si>
  <si>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</si>
  <si>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</si>
  <si>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</si>
  <si>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</si>
  <si>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</si>
  <si>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</si>
  <si>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</si>
  <si>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</si>
  <si>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</si>
  <si>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</si>
  <si>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</si>
  <si>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</si>
  <si>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</si>
  <si>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</si>
  <si>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</si>
  <si>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</si>
  <si>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</si>
  <si>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</si>
  <si>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</si>
  <si>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</si>
  <si>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</si>
  <si>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</si>
  <si>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</si>
  <si>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</si>
  <si>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</si>
  <si>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</si>
  <si>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</si>
  <si>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</si>
  <si>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</si>
  <si>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</si>
  <si>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</si>
  <si>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</si>
  <si>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</si>
  <si>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</si>
  <si>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</si>
  <si>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</si>
  <si>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</si>
  <si>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</si>
  <si>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</si>
  <si>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</si>
  <si>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</si>
  <si>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</si>
  <si>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</si>
  <si>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</si>
  <si>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</si>
  <si>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</si>
  <si>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</si>
  <si>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</si>
  <si>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</si>
  <si>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</si>
  <si>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</si>
  <si>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</si>
  <si>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</si>
  <si>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</si>
  <si>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</si>
  <si>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</si>
  <si>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</si>
  <si>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</si>
  <si>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</si>
  <si>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</si>
  <si>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</si>
  <si>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</si>
  <si>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</si>
  <si>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</si>
  <si>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</si>
  <si>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</si>
  <si>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</si>
  <si>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</si>
  <si>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</si>
  <si>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</si>
  <si>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</si>
  <si>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</si>
  <si>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</si>
  <si>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</si>
  <si>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</si>
  <si>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</si>
  <si>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</si>
  <si>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</si>
  <si>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</si>
  <si>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</si>
  <si>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</si>
  <si>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</si>
  <si>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</si>
  <si>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</si>
  <si>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</si>
  <si>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</si>
  <si>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</si>
  <si>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</si>
  <si>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</si>
  <si>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</si>
  <si>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</si>
  <si>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</si>
  <si>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</si>
  <si>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</si>
  <si>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</si>
  <si>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</si>
  <si>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</si>
  <si>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</si>
  <si>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</si>
  <si>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</si>
  <si>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</si>
  <si>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</si>
  <si>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</si>
  <si>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</si>
  <si>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</si>
  <si>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</si>
  <si>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</si>
  <si>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</si>
  <si>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</si>
  <si>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</si>
  <si>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</si>
  <si>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</si>
  <si>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</si>
  <si>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</si>
  <si>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</si>
  <si>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</si>
  <si>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</si>
  <si>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</si>
  <si>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</si>
  <si>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</si>
  <si>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</si>
  <si>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</si>
  <si>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</si>
  <si>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</si>
  <si>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</si>
  <si>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</si>
  <si>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</si>
  <si>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</si>
  <si>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</si>
  <si>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</si>
  <si>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</si>
  <si>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</si>
  <si>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</si>
  <si>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</si>
  <si>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</si>
  <si>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</si>
  <si>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</si>
  <si>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</si>
  <si>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</si>
  <si>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</si>
  <si>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</si>
  <si>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</si>
  <si>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</si>
  <si>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</si>
  <si>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</si>
  <si>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</si>
  <si>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</si>
  <si>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</si>
  <si>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</si>
  <si>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</si>
  <si>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</si>
  <si>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</si>
  <si>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</si>
  <si>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</si>
  <si>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</si>
  <si>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</si>
  <si>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</si>
  <si>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</si>
  <si>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</si>
  <si>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</si>
  <si>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</si>
  <si>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</si>
  <si>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</si>
  <si>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</si>
  <si>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</si>
  <si>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</si>
  <si>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</si>
  <si>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</si>
  <si>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</si>
  <si>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</si>
  <si>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</si>
  <si>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</si>
  <si>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</si>
  <si>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</si>
  <si>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</si>
  <si>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</si>
  <si>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</si>
  <si>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</si>
  <si>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</si>
  <si>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</si>
  <si>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</si>
  <si>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</si>
  <si>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</si>
  <si>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</si>
  <si>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</si>
  <si>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</si>
  <si>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</si>
  <si>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</si>
  <si>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</si>
  <si>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</si>
  <si>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</si>
  <si>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</si>
  <si>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</si>
  <si>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</si>
  <si>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</si>
  <si>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</si>
  <si>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</si>
  <si>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</si>
  <si>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</si>
  <si>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</si>
  <si>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</si>
  <si>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</si>
  <si>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</si>
  <si>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</si>
  <si>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</si>
  <si>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</si>
  <si>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</si>
  <si>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</si>
  <si>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</si>
  <si>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</si>
  <si>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</si>
  <si>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</si>
  <si>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</si>
  <si>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</si>
  <si>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</si>
  <si>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</si>
  <si>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</si>
  <si>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</si>
  <si>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</si>
  <si>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</si>
  <si>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</si>
  <si>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</si>
  <si>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</si>
  <si>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</si>
  <si>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</si>
  <si>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</si>
  <si>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</si>
  <si>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</si>
  <si>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</si>
  <si>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</si>
  <si>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</si>
  <si>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</si>
  <si>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</si>
  <si>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</si>
  <si>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</si>
  <si>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</si>
  <si>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</si>
  <si>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</si>
  <si>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</si>
  <si>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</si>
  <si>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</si>
  <si>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</si>
  <si>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</si>
  <si>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</si>
  <si>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</si>
  <si>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</si>
  <si>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</si>
  <si>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</si>
  <si>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</si>
  <si>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</si>
  <si>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</si>
  <si>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</si>
  <si>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</si>
  <si>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</si>
  <si>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</si>
  <si>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</si>
  <si>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</si>
  <si>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</si>
  <si>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</si>
  <si>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</si>
  <si>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</si>
  <si>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</si>
  <si>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</si>
  <si>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</si>
  <si>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</si>
  <si>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</si>
  <si>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</si>
  <si>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</si>
  <si>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</si>
  <si>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</si>
  <si>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</si>
  <si>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</si>
  <si>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</si>
  <si>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</si>
  <si>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</si>
  <si>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</si>
  <si>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</si>
  <si>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</si>
  <si>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</si>
  <si>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</si>
  <si>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</si>
  <si>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</si>
  <si>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</si>
  <si>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</si>
  <si>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</si>
  <si>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</si>
  <si>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</si>
  <si>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</si>
  <si>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</si>
  <si>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</si>
  <si>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</si>
  <si>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</si>
  <si>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</si>
  <si>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</si>
  <si>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</si>
  <si>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</si>
  <si>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</si>
  <si>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</si>
  <si>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</si>
  <si>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</si>
  <si>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</si>
  <si>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</si>
  <si>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</si>
  <si>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</si>
  <si>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</si>
  <si>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</si>
  <si>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</si>
  <si>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</si>
  <si>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</si>
  <si>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</si>
  <si>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</si>
  <si>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</si>
  <si>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</si>
  <si>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</si>
  <si>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</si>
  <si>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</si>
  <si>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</si>
  <si>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</si>
  <si>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</si>
  <si>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</si>
  <si>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</si>
  <si>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</si>
  <si>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</si>
  <si>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</si>
  <si>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</si>
  <si>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</si>
  <si>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</si>
  <si>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</si>
  <si>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</si>
  <si>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</si>
  <si>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</si>
  <si>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</si>
  <si>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</si>
  <si>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</si>
  <si>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</si>
  <si>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</si>
  <si>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</si>
  <si>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</si>
  <si>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</si>
  <si>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</si>
  <si>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</si>
  <si>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</si>
  <si>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</si>
  <si>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</si>
  <si>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</si>
  <si>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</si>
  <si>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</si>
  <si>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</si>
  <si>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</si>
  <si>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</si>
  <si>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</si>
  <si>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</si>
  <si>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</si>
  <si>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</si>
  <si>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</si>
  <si>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</si>
  <si>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</si>
  <si>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</si>
  <si>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</si>
  <si>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</si>
  <si>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</si>
  <si>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</si>
  <si>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</si>
  <si>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</si>
  <si>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</si>
  <si>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</si>
  <si>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</si>
  <si>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</si>
  <si>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</si>
  <si>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</si>
  <si>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</si>
  <si>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</si>
  <si>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</si>
  <si>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</si>
  <si>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</si>
  <si>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</si>
  <si>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</si>
  <si>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</si>
  <si>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</si>
  <si>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</si>
  <si>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</si>
  <si>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</si>
  <si>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</si>
  <si>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</si>
  <si>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</si>
  <si>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</si>
  <si>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</si>
  <si>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</si>
  <si>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</si>
  <si>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</si>
  <si>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</si>
  <si>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</si>
  <si>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</si>
  <si>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</si>
  <si>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</si>
  <si>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</si>
  <si>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</si>
  <si>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</si>
  <si>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</si>
  <si>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</si>
  <si>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</si>
  <si>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</si>
  <si>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</si>
  <si>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</si>
  <si>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</si>
  <si>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</si>
  <si>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</si>
  <si>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</si>
  <si>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</si>
  <si>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</si>
  <si>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</si>
  <si>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</si>
  <si>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</si>
  <si>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</si>
  <si>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</si>
  <si>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</si>
  <si>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</si>
  <si>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</si>
  <si>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</si>
  <si>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</si>
  <si>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</si>
  <si>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</si>
  <si>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</si>
  <si>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</si>
  <si>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</si>
  <si>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</si>
  <si>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</si>
  <si>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</si>
  <si>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</si>
  <si>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</si>
  <si>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</si>
  <si>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</si>
  <si>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</si>
  <si>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</si>
  <si>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</si>
  <si>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</si>
  <si>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</si>
  <si>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</si>
  <si>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</si>
  <si>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</si>
  <si>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</si>
  <si>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</si>
  <si>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</si>
  <si>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</si>
  <si>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</si>
  <si>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</si>
  <si>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</si>
  <si>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</si>
  <si>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</si>
  <si>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</si>
  <si>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</si>
  <si>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</si>
  <si>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</si>
  <si>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</si>
  <si>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</si>
  <si>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</si>
  <si>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</si>
  <si>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</si>
  <si>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</si>
  <si>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</si>
  <si>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</si>
  <si>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</si>
  <si>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</si>
  <si>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</si>
  <si>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</si>
  <si>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</si>
  <si>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</si>
  <si>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</si>
  <si>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</si>
  <si>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</si>
  <si>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</si>
  <si>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</si>
  <si>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</si>
  <si>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</si>
  <si>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</si>
  <si>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</si>
  <si>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</si>
  <si>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</si>
  <si>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</si>
  <si>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</si>
  <si>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</si>
  <si>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</si>
  <si>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</si>
  <si>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</si>
  <si>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</si>
  <si>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</si>
  <si>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</si>
  <si>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</si>
  <si>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</si>
  <si>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</si>
  <si>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</si>
  <si>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</si>
  <si>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</si>
  <si>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</si>
  <si>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</si>
  <si>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</si>
  <si>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</si>
  <si>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</si>
  <si>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</si>
  <si>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</si>
  <si>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</si>
  <si>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</si>
  <si>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</si>
  <si>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</si>
  <si>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</si>
  <si>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</si>
  <si>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</si>
  <si>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</si>
  <si>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</si>
  <si>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</si>
  <si>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</si>
  <si>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</si>
  <si>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</si>
  <si>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</si>
  <si>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</si>
  <si>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</si>
  <si>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</si>
  <si>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</si>
  <si>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</si>
  <si>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</si>
  <si>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</si>
  <si>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</si>
  <si>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</si>
  <si>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</si>
  <si>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</si>
  <si>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</si>
  <si>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</si>
  <si>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</si>
  <si>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</si>
  <si>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</si>
  <si>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</si>
  <si>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</si>
  <si>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</si>
  <si>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</si>
  <si>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</si>
  <si>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</si>
  <si>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</si>
  <si>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</si>
  <si>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</si>
  <si>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</si>
  <si>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</si>
  <si>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</si>
  <si>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</si>
  <si>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</si>
  <si>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</si>
  <si>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</si>
  <si>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</si>
  <si>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</si>
  <si>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</si>
  <si>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</si>
  <si>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</si>
  <si>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</si>
  <si>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</si>
  <si>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</si>
  <si>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</si>
  <si>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</si>
  <si>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</si>
  <si>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</si>
  <si>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</si>
  <si>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</si>
  <si>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</si>
  <si>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</si>
  <si>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</si>
  <si>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</si>
  <si>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</si>
  <si>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</si>
  <si>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</si>
  <si>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</si>
  <si>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</si>
  <si>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</si>
  <si>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</si>
  <si>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</si>
  <si>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</si>
  <si>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</si>
  <si>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</si>
  <si>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</si>
  <si>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</si>
  <si>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</si>
  <si>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</si>
  <si>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</si>
  <si>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</si>
  <si>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</si>
  <si>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</si>
  <si>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</si>
  <si>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</si>
  <si>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</si>
  <si>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</si>
  <si>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</si>
  <si>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</si>
  <si>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</si>
  <si>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</si>
  <si>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</si>
  <si>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</si>
  <si>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</si>
  <si>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</si>
  <si>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</si>
  <si>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</si>
  <si>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</si>
  <si>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</si>
  <si>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</si>
  <si>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</si>
  <si>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</si>
  <si>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</si>
  <si>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</si>
  <si>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</si>
  <si>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</si>
  <si>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</si>
  <si>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</si>
  <si>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</si>
  <si>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</si>
  <si>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</si>
  <si>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</si>
  <si>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</si>
  <si>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</si>
  <si>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</si>
  <si>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</si>
  <si>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</si>
  <si>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</si>
  <si>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</si>
  <si>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</si>
  <si>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</si>
  <si>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</si>
  <si>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</si>
  <si>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</si>
  <si>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</si>
  <si>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</si>
  <si>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</si>
  <si>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</si>
  <si>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</si>
  <si>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</si>
  <si>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</si>
  <si>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</si>
  <si>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</si>
  <si>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</si>
  <si>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</si>
  <si>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</si>
  <si>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</si>
  <si>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</si>
  <si>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</si>
  <si>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</si>
  <si>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</si>
  <si>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</si>
  <si>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</si>
  <si>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</si>
  <si>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</si>
  <si>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</si>
  <si>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</si>
  <si>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</si>
  <si>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</si>
  <si>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</si>
  <si>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</si>
  <si>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</si>
  <si>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</si>
  <si>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</si>
  <si>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</si>
  <si>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</si>
  <si>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</si>
  <si>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</si>
  <si>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</si>
  <si>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</si>
  <si>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</si>
  <si>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</si>
  <si>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</si>
  <si>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</si>
  <si>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</si>
  <si>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</si>
  <si>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</si>
  <si>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</si>
  <si>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</si>
  <si>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</si>
  <si>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</si>
  <si>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</si>
  <si>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</si>
  <si>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</si>
  <si>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</si>
  <si>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</si>
  <si>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</si>
  <si>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</si>
  <si>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</si>
  <si>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</si>
  <si>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</si>
  <si>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</si>
  <si>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</si>
  <si>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</si>
  <si>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</si>
  <si>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</si>
  <si>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</si>
  <si>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</si>
  <si>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</si>
  <si>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</si>
  <si>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</si>
  <si>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</si>
  <si>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</si>
  <si>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</si>
  <si>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</si>
  <si>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</si>
  <si>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</si>
  <si>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</si>
  <si>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</si>
  <si>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</si>
  <si>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</si>
  <si>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</si>
  <si>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</si>
  <si>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</si>
  <si>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</si>
  <si>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</si>
  <si>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</si>
  <si>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</si>
  <si>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</si>
  <si>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</si>
  <si>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</si>
  <si>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</si>
  <si>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</si>
  <si>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</si>
  <si>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</si>
  <si>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</si>
  <si>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</si>
  <si>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</si>
  <si>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</si>
  <si>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</si>
  <si>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</si>
  <si>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</si>
  <si>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</si>
  <si>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</si>
  <si>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</si>
  <si>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</si>
  <si>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</si>
  <si>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</si>
  <si>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</si>
  <si>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</si>
  <si>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</si>
  <si>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</si>
  <si>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</si>
  <si>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</si>
  <si>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</si>
  <si>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</si>
  <si>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</si>
  <si>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</si>
  <si>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</si>
  <si>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</si>
  <si>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</si>
  <si>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</si>
  <si>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</si>
  <si>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</si>
  <si>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</si>
  <si>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</si>
  <si>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</si>
  <si>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</si>
  <si>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</si>
  <si>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</si>
  <si>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</si>
  <si>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</si>
  <si>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</si>
  <si>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</si>
  <si>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</si>
  <si>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</si>
  <si>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</si>
  <si>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</si>
  <si>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</si>
  <si>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</si>
  <si>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</si>
  <si>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</si>
  <si>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</si>
  <si>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</si>
  <si>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</si>
  <si>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</si>
  <si>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</si>
  <si>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</si>
  <si>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</si>
  <si>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</si>
  <si>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</si>
  <si>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</si>
  <si>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</si>
  <si>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</si>
  <si>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</si>
  <si>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</si>
  <si>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</si>
  <si>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</si>
  <si>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</si>
  <si>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</si>
  <si>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</si>
  <si>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</si>
  <si>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</si>
  <si>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</si>
  <si>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</si>
  <si>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</si>
  <si>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</si>
  <si>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</si>
  <si>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</si>
  <si>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</si>
  <si>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</si>
  <si>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</si>
  <si>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</si>
  <si>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</si>
  <si>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</si>
  <si>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</si>
  <si>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</si>
  <si>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</si>
  <si>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</si>
  <si>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</si>
  <si>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</si>
  <si>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</si>
  <si>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</si>
  <si>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</si>
  <si>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</si>
  <si>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</si>
  <si>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</si>
  <si>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</si>
  <si>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</si>
  <si>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</si>
  <si>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</si>
  <si>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</si>
  <si>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</si>
  <si>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</si>
  <si>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</si>
  <si>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</si>
  <si>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</si>
  <si>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</si>
  <si>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</si>
  <si>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</si>
  <si>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</si>
  <si>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</si>
  <si>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</si>
  <si>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</si>
  <si>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</si>
  <si>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</si>
  <si>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</si>
  <si>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</si>
  <si>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</si>
  <si>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</si>
  <si>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</si>
  <si>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</si>
  <si>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</si>
  <si>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</si>
  <si>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</si>
  <si>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</si>
  <si>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</si>
  <si>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</si>
  <si>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</si>
  <si>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</si>
  <si>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</si>
  <si>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</si>
  <si>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</si>
  <si>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</si>
  <si>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</si>
  <si>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</si>
  <si>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</si>
  <si>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</si>
  <si>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</si>
  <si>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</si>
  <si>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</si>
  <si>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</si>
  <si>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</si>
  <si>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</si>
  <si>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</si>
  <si>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</si>
  <si>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</si>
  <si>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</si>
  <si>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</si>
  <si>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</si>
  <si>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</si>
  <si>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</si>
  <si>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</si>
  <si>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</si>
  <si>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</si>
  <si>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</si>
  <si>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</si>
  <si>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</si>
  <si>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</si>
  <si>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</si>
  <si>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</si>
  <si>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</si>
  <si>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</si>
  <si>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</si>
  <si>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</si>
  <si>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</si>
  <si>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</si>
  <si>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</si>
  <si>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</si>
  <si>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</si>
  <si>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</si>
  <si>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</si>
  <si>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</si>
  <si>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</si>
  <si>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</si>
  <si>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</si>
  <si>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</si>
  <si>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</si>
  <si>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</si>
  <si>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</si>
  <si>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</si>
  <si>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</si>
  <si>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</si>
  <si>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</si>
  <si>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</si>
  <si>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</si>
  <si>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</si>
  <si>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</si>
  <si>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</si>
  <si>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</si>
  <si>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</si>
  <si>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</si>
  <si>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</si>
  <si>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</si>
  <si>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</si>
  <si>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</si>
  <si>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</si>
  <si>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</si>
  <si>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</si>
  <si>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</si>
  <si>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</si>
  <si>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</si>
  <si>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</si>
  <si>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</si>
  <si>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</si>
  <si>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</si>
  <si>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</si>
  <si>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</si>
  <si>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</si>
  <si>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</si>
  <si>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</si>
  <si>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</si>
  <si>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</si>
  <si>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</si>
  <si>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</si>
  <si>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</si>
  <si>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</si>
  <si>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</si>
  <si>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</si>
  <si>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</si>
  <si>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</si>
  <si>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</si>
  <si>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</si>
  <si>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</si>
  <si>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</si>
  <si>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</si>
  <si>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</si>
  <si>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</si>
  <si>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</si>
  <si>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</si>
  <si>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</si>
  <si>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</si>
  <si>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</si>
  <si>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</si>
  <si>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</si>
  <si>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</si>
  <si>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</si>
  <si>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</si>
  <si>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</si>
  <si>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</si>
  <si>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</si>
  <si>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</si>
  <si>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</si>
  <si>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</si>
  <si>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</si>
  <si>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</si>
  <si>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</si>
  <si>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</si>
  <si>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</si>
  <si>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</si>
  <si>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</si>
  <si>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</si>
  <si>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</si>
  <si>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</si>
  <si>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</si>
  <si>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</si>
  <si>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</si>
  <si>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</si>
  <si>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</si>
  <si>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</si>
  <si>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</si>
  <si>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</si>
  <si>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</si>
  <si>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</si>
  <si>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</si>
  <si>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</si>
  <si>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</si>
  <si>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</si>
  <si>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</si>
  <si>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</si>
  <si>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</si>
  <si>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</si>
  <si>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</si>
  <si>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</si>
  <si>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</si>
  <si>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</si>
  <si>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</si>
  <si>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</si>
  <si>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</si>
  <si>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</si>
  <si>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</si>
  <si>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</si>
  <si>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</si>
  <si>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</si>
  <si>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</si>
  <si>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</si>
  <si>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</si>
  <si>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</si>
  <si>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</si>
  <si>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</si>
  <si>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</si>
  <si>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</si>
  <si>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</si>
  <si>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</si>
  <si>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</si>
  <si>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</si>
  <si>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</si>
  <si>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</si>
  <si>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</si>
  <si>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</si>
  <si>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</si>
  <si>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</si>
  <si>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</si>
  <si>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</si>
  <si>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</si>
  <si>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</si>
  <si>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</si>
  <si>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</si>
  <si>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</si>
  <si>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</si>
  <si>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</si>
  <si>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</si>
  <si>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</si>
  <si>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</si>
  <si>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</si>
  <si>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</si>
  <si>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</si>
  <si>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</si>
  <si>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</si>
  <si>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</si>
  <si>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</si>
  <si>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</si>
  <si>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</si>
  <si>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</si>
  <si>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</si>
  <si>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</si>
  <si>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</si>
  <si>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</si>
  <si>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</si>
  <si>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</si>
  <si>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</si>
  <si>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</si>
  <si>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</si>
  <si>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</si>
  <si>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</si>
  <si>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</si>
  <si>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</si>
  <si>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</si>
  <si>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</si>
  <si>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</si>
  <si>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</si>
  <si>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</si>
  <si>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</si>
  <si>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</si>
  <si>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</si>
  <si>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</si>
  <si>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</si>
  <si>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</si>
  <si>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</si>
  <si>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</si>
  <si>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</si>
  <si>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</si>
  <si>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</si>
  <si>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</si>
  <si>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</si>
  <si>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</si>
  <si>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</si>
  <si>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</si>
  <si>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</si>
  <si>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</si>
  <si>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</si>
  <si>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</si>
  <si>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</si>
  <si>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</si>
  <si>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</si>
  <si>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</si>
  <si>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</si>
  <si>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</si>
  <si>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</si>
  <si>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</si>
  <si>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</si>
  <si>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</si>
  <si>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</si>
  <si>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</si>
  <si>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</si>
  <si>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</si>
  <si>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</si>
  <si>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</si>
  <si>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</si>
  <si>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</si>
  <si>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</si>
  <si>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</si>
  <si>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</si>
  <si>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</si>
  <si>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</si>
  <si>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</si>
  <si>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</si>
  <si>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</si>
  <si>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</si>
  <si>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</si>
  <si>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</si>
  <si>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</si>
  <si>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</si>
  <si>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</si>
  <si>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</si>
  <si>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</si>
  <si>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</si>
  <si>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</si>
  <si>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</si>
  <si>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</si>
  <si>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</si>
  <si>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</si>
  <si>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</si>
  <si>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</si>
  <si>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</si>
  <si>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</si>
  <si>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</si>
  <si>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</si>
  <si>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</si>
  <si>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</si>
  <si>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</si>
  <si>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</si>
  <si>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</si>
  <si>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</si>
  <si>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</si>
  <si>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</si>
  <si>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</si>
  <si>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</si>
  <si>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</si>
  <si>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</si>
  <si>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</si>
  <si>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</si>
  <si>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</si>
  <si>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</si>
  <si>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</si>
  <si>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</si>
  <si>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</si>
  <si>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</si>
  <si>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</si>
  <si>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</si>
  <si>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</si>
  <si>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</si>
  <si>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</si>
  <si>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</si>
  <si>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</si>
  <si>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</si>
  <si>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</si>
  <si>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</si>
  <si>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</si>
  <si>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</si>
  <si>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</si>
  <si>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</si>
  <si>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</si>
  <si>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</si>
  <si>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</si>
  <si>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</si>
  <si>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</si>
  <si>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</si>
  <si>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</si>
  <si>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</si>
  <si>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</si>
  <si>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</si>
  <si>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</si>
  <si>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</si>
  <si>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</si>
  <si>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</si>
  <si>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</si>
  <si>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</si>
  <si>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</si>
  <si>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</si>
  <si>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</si>
  <si>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</si>
  <si>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</si>
  <si>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</si>
  <si>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</si>
  <si>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</si>
  <si>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</si>
  <si>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</si>
  <si>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</si>
  <si>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</si>
  <si>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</si>
  <si>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</si>
  <si>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</si>
  <si>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</si>
  <si>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</si>
  <si>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</si>
  <si>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</si>
  <si>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</si>
  <si>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</si>
  <si>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</si>
  <si>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</si>
  <si>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</si>
  <si>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</si>
  <si>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</si>
  <si>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</si>
  <si>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</si>
  <si>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</si>
  <si>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</si>
  <si>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</si>
  <si>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</si>
  <si>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</si>
  <si>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</si>
  <si>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</si>
  <si>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</si>
  <si>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</si>
  <si>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</si>
  <si>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</si>
  <si>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</si>
  <si>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</si>
  <si>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</si>
  <si>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</si>
  <si>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</si>
  <si>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</si>
  <si>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</si>
  <si>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</si>
  <si>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</si>
  <si>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</si>
  <si>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</si>
  <si>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</si>
  <si>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</si>
  <si>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</si>
  <si>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</si>
  <si>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</si>
  <si>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</si>
  <si>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</si>
  <si>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</si>
  <si>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</si>
  <si>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</si>
  <si>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</si>
  <si>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</si>
  <si>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</si>
  <si>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</si>
  <si>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</si>
  <si>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</si>
  <si>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</si>
  <si>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</si>
  <si>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</si>
  <si>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</si>
  <si>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</si>
  <si>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</si>
  <si>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</si>
  <si>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</si>
  <si>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</si>
  <si>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</si>
  <si>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</si>
  <si>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</si>
  <si>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</si>
  <si>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</si>
  <si>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</si>
  <si>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</si>
  <si>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</si>
  <si>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</si>
  <si>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</si>
  <si>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</si>
  <si>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</si>
  <si>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</si>
  <si>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</si>
  <si>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</si>
  <si>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</si>
  <si>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</si>
  <si>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</si>
  <si>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</si>
  <si>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</si>
  <si>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</si>
  <si>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</si>
  <si>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</si>
  <si>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</si>
  <si>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</si>
  <si>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</si>
  <si>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</si>
  <si>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</si>
  <si>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</si>
  <si>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</si>
  <si>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</si>
  <si>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</si>
  <si>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</si>
  <si>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</si>
  <si>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</si>
  <si>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</si>
  <si>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</si>
  <si>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</si>
  <si>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</si>
  <si>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</si>
  <si>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</si>
  <si>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</si>
  <si>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</si>
  <si>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</si>
  <si>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</si>
  <si>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</si>
  <si>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</si>
  <si>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</si>
  <si>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</si>
  <si>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</si>
  <si>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</si>
  <si>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</si>
  <si>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</si>
  <si>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</si>
  <si>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</si>
  <si>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</si>
  <si>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</si>
  <si>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</si>
  <si>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</si>
  <si>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</si>
  <si>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</si>
  <si>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</si>
  <si>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</si>
  <si>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</si>
  <si>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</si>
  <si>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</si>
  <si>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</si>
  <si>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</si>
  <si>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</si>
  <si>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</si>
  <si>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</si>
  <si>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</si>
  <si>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</si>
  <si>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</si>
  <si>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</si>
  <si>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</si>
  <si>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</si>
  <si>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</si>
  <si>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</si>
  <si>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</si>
  <si>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</si>
  <si>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</si>
  <si>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</si>
  <si>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</si>
  <si>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</si>
  <si>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</si>
  <si>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</si>
  <si>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</si>
  <si>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</si>
  <si>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</si>
  <si>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</si>
  <si>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</si>
  <si>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</si>
  <si>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</si>
  <si>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</si>
  <si>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</si>
  <si>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</si>
  <si>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</si>
  <si>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</si>
  <si>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</si>
  <si>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</si>
  <si>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</si>
  <si>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</si>
  <si>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</si>
  <si>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</si>
  <si>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</si>
  <si>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</si>
  <si>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</si>
  <si>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</si>
  <si>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</si>
  <si>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</si>
  <si>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</si>
  <si>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</si>
  <si>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</si>
  <si>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</si>
  <si>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</si>
  <si>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</si>
  <si>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</si>
  <si>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</si>
  <si>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</si>
  <si>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</si>
  <si>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</si>
  <si>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</si>
  <si>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</si>
  <si>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</si>
  <si>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</si>
  <si>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</si>
  <si>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</si>
  <si>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</si>
  <si>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</si>
  <si>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</si>
  <si>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</si>
  <si>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</si>
  <si>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</si>
  <si>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</si>
  <si>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</si>
  <si>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</si>
  <si>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</si>
  <si>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</si>
  <si>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</si>
  <si>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</si>
  <si>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</si>
  <si>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</si>
  <si>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</si>
  <si>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</si>
  <si>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</si>
  <si>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</si>
  <si>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</si>
  <si>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</si>
  <si>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</si>
  <si>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</si>
  <si>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</si>
  <si>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</si>
  <si>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</si>
  <si>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</si>
  <si>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</si>
  <si>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</si>
  <si>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</si>
  <si>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</si>
  <si>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</si>
  <si>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</si>
  <si>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</si>
  <si>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</si>
  <si>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</si>
  <si>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</si>
  <si>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</si>
  <si>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</si>
  <si>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</si>
  <si>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</si>
  <si>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</si>
  <si>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</si>
  <si>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</si>
  <si>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</si>
  <si>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</si>
  <si>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</si>
  <si>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</si>
  <si>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</si>
  <si>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</si>
  <si>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</si>
  <si>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</si>
  <si>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</si>
  <si>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</si>
  <si>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</si>
  <si>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</si>
  <si>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</si>
  <si>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</si>
  <si>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</si>
  <si>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</si>
  <si>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</si>
  <si>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</si>
  <si>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</si>
  <si>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</si>
  <si>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</si>
  <si>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</si>
  <si>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</si>
  <si>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</si>
  <si>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</si>
  <si>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</si>
  <si>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</si>
  <si>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</si>
  <si>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</si>
  <si>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</si>
  <si>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</si>
  <si>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</si>
  <si>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</si>
  <si>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</si>
  <si>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</si>
  <si>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</si>
  <si>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</si>
  <si>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</si>
  <si>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</si>
  <si>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</si>
  <si>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</si>
  <si>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</si>
  <si>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</si>
  <si>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</si>
  <si>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</si>
  <si>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</si>
  <si>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</si>
  <si>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</si>
  <si>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</si>
  <si>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</si>
  <si>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</si>
  <si>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</si>
  <si>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</si>
  <si>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</si>
  <si>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</si>
  <si>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</si>
  <si>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</si>
  <si>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</si>
  <si>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</si>
  <si>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</si>
  <si>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</si>
  <si>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</si>
  <si>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</si>
  <si>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</si>
  <si>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</si>
  <si>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</si>
  <si>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</si>
  <si>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</si>
  <si>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</si>
  <si>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</si>
  <si>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</si>
  <si>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</si>
  <si>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</si>
  <si>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</si>
  <si>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</si>
  <si>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</si>
  <si>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</si>
  <si>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</si>
  <si>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</si>
  <si>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</si>
  <si>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</si>
  <si>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</si>
  <si>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</si>
  <si>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</si>
  <si>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</si>
  <si>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</si>
  <si>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</si>
  <si>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</si>
  <si>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</si>
  <si>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</si>
  <si>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</si>
  <si>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</si>
  <si>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</si>
  <si>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</si>
  <si>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</si>
  <si>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</si>
  <si>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</si>
  <si>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</si>
  <si>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</si>
  <si>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</si>
  <si>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</si>
  <si>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</si>
  <si>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</si>
  <si>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</si>
  <si>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</si>
  <si>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</si>
  <si>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</si>
  <si>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</si>
  <si>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</si>
  <si>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</si>
  <si>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</si>
  <si>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</si>
  <si>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</si>
  <si>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</si>
  <si>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</si>
  <si>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</si>
  <si>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</si>
  <si>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</si>
  <si>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</si>
  <si>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</si>
  <si>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</si>
  <si>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</si>
  <si>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</si>
  <si>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</si>
  <si>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</si>
  <si>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</si>
  <si>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</si>
  <si>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</si>
  <si>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</si>
  <si>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</si>
  <si>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</si>
  <si>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</si>
  <si>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</si>
  <si>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</si>
  <si>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</si>
  <si>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</si>
  <si>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</si>
  <si>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</si>
  <si>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</si>
  <si>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</si>
  <si>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</si>
  <si>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</si>
  <si>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</si>
  <si>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</si>
  <si>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</si>
  <si>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</si>
  <si>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</si>
  <si>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</si>
  <si>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</si>
  <si>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</si>
  <si>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</si>
  <si>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</si>
  <si>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</si>
  <si>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</si>
  <si>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</si>
  <si>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</si>
  <si>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</si>
  <si>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</si>
  <si>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</si>
  <si>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</si>
  <si>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</si>
  <si>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</si>
  <si>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</si>
  <si>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</si>
  <si>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</si>
  <si>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</si>
  <si>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</si>
  <si>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</si>
  <si>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</si>
  <si>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</si>
  <si>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</si>
  <si>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</si>
  <si>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</si>
  <si>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</si>
  <si>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</si>
  <si>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</si>
  <si>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</si>
  <si>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</si>
  <si>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</si>
  <si>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</si>
  <si>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</si>
  <si>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</si>
  <si>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</si>
  <si>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</si>
  <si>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</si>
  <si>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</si>
  <si>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</si>
  <si>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</si>
  <si>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</si>
  <si>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</si>
  <si>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</si>
  <si>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</si>
  <si>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</si>
  <si>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</si>
  <si>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</si>
  <si>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</si>
  <si>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</si>
  <si>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</si>
  <si>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</si>
  <si>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</si>
  <si>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</si>
  <si>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</si>
  <si>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</si>
  <si>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</si>
  <si>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</si>
  <si>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</si>
  <si>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</si>
  <si>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</si>
  <si>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</si>
  <si>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</si>
  <si>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</si>
  <si>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</si>
  <si>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</si>
  <si>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</si>
  <si>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</si>
  <si>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</si>
  <si>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</si>
  <si>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</si>
  <si>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</si>
  <si>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</si>
  <si>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</si>
  <si>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</si>
  <si>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</si>
  <si>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</si>
  <si>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</si>
  <si>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</si>
  <si>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</si>
  <si>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</si>
  <si>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</si>
  <si>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</si>
  <si>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</si>
  <si>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</si>
  <si>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</si>
  <si>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</si>
  <si>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</si>
  <si>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</si>
  <si>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</si>
  <si>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</si>
  <si>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</si>
  <si>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</si>
  <si>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</si>
  <si>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</si>
  <si>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</si>
  <si>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</si>
  <si>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</si>
  <si>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</si>
  <si>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</si>
  <si>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</si>
  <si>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</si>
  <si>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</si>
  <si>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</si>
  <si>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</si>
  <si>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</si>
  <si>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</si>
  <si>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</si>
  <si>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</si>
  <si>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</si>
  <si>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</si>
  <si>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</si>
  <si>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</si>
  <si>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</si>
  <si>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</si>
  <si>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</si>
  <si>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</si>
  <si>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</si>
  <si>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</si>
  <si>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</si>
  <si>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</si>
  <si>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</si>
  <si>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</si>
  <si>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</si>
  <si>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</si>
  <si>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</si>
  <si>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</si>
  <si>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</si>
  <si>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</si>
  <si>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</si>
  <si>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</si>
  <si>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</si>
  <si>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</si>
  <si>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</si>
  <si>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</si>
  <si>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</si>
  <si>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</si>
  <si>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</si>
  <si>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</si>
  <si>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</si>
  <si>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</si>
  <si>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</si>
  <si>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</si>
  <si>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</si>
  <si>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</si>
  <si>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</si>
  <si>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</si>
  <si>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</si>
  <si>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</si>
  <si>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</si>
  <si>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</si>
  <si>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</si>
  <si>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</si>
  <si>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</si>
  <si>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</si>
  <si>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</si>
  <si>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</si>
  <si>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</si>
  <si>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</si>
  <si>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</si>
  <si>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</si>
  <si>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</si>
  <si>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</si>
  <si>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</si>
  <si>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</si>
  <si>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</si>
  <si>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</si>
  <si>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</si>
  <si>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</si>
  <si>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</si>
  <si>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</si>
  <si>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</si>
  <si>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</si>
  <si>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</si>
  <si>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</si>
  <si>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</si>
  <si>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</si>
  <si>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</si>
  <si>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</si>
  <si>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</si>
  <si>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</si>
  <si>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</si>
  <si>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</si>
  <si>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</si>
  <si>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</si>
  <si>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</si>
  <si>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</si>
  <si>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</si>
  <si>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</si>
  <si>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</si>
  <si>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</si>
  <si>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</si>
  <si>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</si>
  <si>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</si>
  <si>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</si>
  <si>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</si>
  <si>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</si>
  <si>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</si>
  <si>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</si>
  <si>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</si>
  <si>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</si>
  <si>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</si>
  <si>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</si>
  <si>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</si>
  <si>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</si>
  <si>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</si>
  <si>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</si>
  <si>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</si>
  <si>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</si>
  <si>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</si>
  <si>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</si>
  <si>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</si>
  <si>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</si>
  <si>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</si>
  <si>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</si>
  <si>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</si>
  <si>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</si>
  <si>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</si>
  <si>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</si>
  <si>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</si>
  <si>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</si>
  <si>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</si>
  <si>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</si>
  <si>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</si>
  <si>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</si>
  <si>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</si>
  <si>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</si>
  <si>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</si>
  <si>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</si>
  <si>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</si>
  <si>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</si>
  <si>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</si>
  <si>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</si>
  <si>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</si>
  <si>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</si>
  <si>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</si>
  <si>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</si>
  <si>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</si>
  <si>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</si>
  <si>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</si>
  <si>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</si>
  <si>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</si>
  <si>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</si>
  <si>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</si>
  <si>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</si>
  <si>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</si>
  <si>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</si>
  <si>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</si>
  <si>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</si>
  <si>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</si>
  <si>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</si>
  <si>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</si>
  <si>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</si>
  <si>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</si>
  <si>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</si>
  <si>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</si>
  <si>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</si>
  <si>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</si>
  <si>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</si>
  <si>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</si>
  <si>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</si>
  <si>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</si>
  <si>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</si>
  <si>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</si>
  <si>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</si>
  <si>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</si>
  <si>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</si>
  <si>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</si>
  <si>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</si>
  <si>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</si>
  <si>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</si>
  <si>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</si>
  <si>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</si>
  <si>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</si>
  <si>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</si>
  <si>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</si>
  <si>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</si>
  <si>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</si>
  <si>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</si>
  <si>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</si>
  <si>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</si>
  <si>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</si>
  <si>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</si>
  <si>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</si>
  <si>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</si>
  <si>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</si>
  <si>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</si>
  <si>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</si>
  <si>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</si>
  <si>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</si>
  <si>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</si>
  <si>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</si>
  <si>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</si>
  <si>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</si>
  <si>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</si>
  <si>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</si>
  <si>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</si>
  <si>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</si>
  <si>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</si>
  <si>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</si>
  <si>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</si>
  <si>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</si>
  <si>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</si>
  <si>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</si>
  <si>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</si>
  <si>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</si>
  <si>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</si>
  <si>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</si>
  <si>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</si>
  <si>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</si>
  <si>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</si>
  <si>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</si>
  <si>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</si>
  <si>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</si>
  <si>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</si>
  <si>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</si>
  <si>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</si>
  <si>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</si>
  <si>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</si>
  <si>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</si>
  <si>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</si>
  <si>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</si>
  <si>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</si>
  <si>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</si>
  <si>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</si>
  <si>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</si>
  <si>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</si>
  <si>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</si>
  <si>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</si>
  <si>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</si>
  <si>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</si>
  <si>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</si>
  <si>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</si>
  <si>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</si>
  <si>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</si>
  <si>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</si>
  <si>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</si>
  <si>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</si>
  <si>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</si>
  <si>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</si>
  <si>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</si>
  <si>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</si>
  <si>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</si>
  <si>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</si>
  <si>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</si>
  <si>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</si>
  <si>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</si>
  <si>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</si>
  <si>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</si>
  <si>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</si>
  <si>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</si>
  <si>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</si>
  <si>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</si>
  <si>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</si>
  <si>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</si>
  <si>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</si>
  <si>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</si>
  <si>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</si>
  <si>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</si>
  <si>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</si>
  <si>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</si>
  <si>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</si>
  <si>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</si>
  <si>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</si>
  <si>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</si>
  <si>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</si>
  <si>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</si>
  <si>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</si>
  <si>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</si>
  <si>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</si>
  <si>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</si>
  <si>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</si>
  <si>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</si>
  <si>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</si>
  <si>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</si>
  <si>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</si>
  <si>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</si>
  <si>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</si>
  <si>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</si>
  <si>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</si>
  <si>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</si>
  <si>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</si>
  <si>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</si>
  <si>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</si>
  <si>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</si>
  <si>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</si>
  <si>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</si>
  <si>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</si>
  <si>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</si>
  <si>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</si>
  <si>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</si>
  <si>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</si>
  <si>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</si>
  <si>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</si>
  <si>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</si>
  <si>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</si>
  <si>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</si>
  <si>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</si>
  <si>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</si>
  <si>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</si>
  <si>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</si>
  <si>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</si>
  <si>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</si>
  <si>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</si>
  <si>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</si>
  <si>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</si>
  <si>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</si>
  <si>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</si>
  <si>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</si>
  <si>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</si>
  <si>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</si>
  <si>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</si>
  <si>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</si>
  <si>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</si>
  <si>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</si>
  <si>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</si>
  <si>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</si>
  <si>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</si>
  <si>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</si>
  <si>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</si>
  <si>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</si>
  <si>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</si>
  <si>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</si>
  <si>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</si>
  <si>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</si>
  <si>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</si>
  <si>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</si>
  <si>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</si>
  <si>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</si>
  <si>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</si>
  <si>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</si>
  <si>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</si>
  <si>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</si>
  <si>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</si>
  <si>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</si>
  <si>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</si>
  <si>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</si>
  <si>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</si>
  <si>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</si>
  <si>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</si>
  <si>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</si>
  <si>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</si>
  <si>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</si>
  <si>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</si>
  <si>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</si>
  <si>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</si>
  <si>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</si>
  <si>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</si>
  <si>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</si>
  <si>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</si>
  <si>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</si>
  <si>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</si>
  <si>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</si>
  <si>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</si>
  <si>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</si>
  <si>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</si>
  <si>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</si>
  <si>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</si>
  <si>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</si>
  <si>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</si>
  <si>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</si>
  <si>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</si>
  <si>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</si>
  <si>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</si>
  <si>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</si>
  <si>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</si>
  <si>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</si>
  <si>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</si>
  <si>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</si>
  <si>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</si>
  <si>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</si>
  <si>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</si>
  <si>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</si>
  <si>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</si>
  <si>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</si>
  <si>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</si>
  <si>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</si>
  <si>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</si>
  <si>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</si>
  <si>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</si>
  <si>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</si>
  <si>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</si>
  <si>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</si>
  <si>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</si>
  <si>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</si>
  <si>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</si>
  <si>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</si>
  <si>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</si>
  <si>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</si>
  <si>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</si>
  <si>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</si>
  <si>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</si>
  <si>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</si>
  <si>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</si>
  <si>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</si>
  <si>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</si>
  <si>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</si>
  <si>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</si>
  <si>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</si>
  <si>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</si>
  <si>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</si>
  <si>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</si>
  <si>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</si>
  <si>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</si>
  <si>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</si>
  <si>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</si>
  <si>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</si>
  <si>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</si>
  <si>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</si>
  <si>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</si>
  <si>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</si>
  <si>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</si>
  <si>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</si>
  <si>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</si>
  <si>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</si>
  <si>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</si>
  <si>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</si>
  <si>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</si>
  <si>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</si>
  <si>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</si>
  <si>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</si>
  <si>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</si>
  <si>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</si>
  <si>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</si>
  <si>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</si>
  <si>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</si>
  <si>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</si>
  <si>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</si>
  <si>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</si>
  <si>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</si>
  <si>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</si>
  <si>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</si>
  <si>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</si>
  <si>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</si>
  <si>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</si>
  <si>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</si>
  <si>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</si>
  <si>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</si>
  <si>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</si>
  <si>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</si>
  <si>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</si>
  <si>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</si>
  <si>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</si>
  <si>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</si>
  <si>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</si>
  <si>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</si>
  <si>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</si>
  <si>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</si>
  <si>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</si>
  <si>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</si>
  <si>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</si>
  <si>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</si>
  <si>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</si>
  <si>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</si>
  <si>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</si>
  <si>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</si>
  <si>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</si>
  <si>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</si>
  <si>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</si>
  <si>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</si>
  <si>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</si>
  <si>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</si>
  <si>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</si>
  <si>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</si>
  <si>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</si>
  <si>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</si>
  <si>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</si>
  <si>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</si>
  <si>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</si>
  <si>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</si>
  <si>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</si>
  <si>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</si>
  <si>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</si>
  <si>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</si>
  <si>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</si>
  <si>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</si>
  <si>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</si>
  <si>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</si>
  <si>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</si>
  <si>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</si>
  <si>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</si>
  <si>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</si>
  <si>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</si>
  <si>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</si>
  <si>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</si>
  <si>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</si>
  <si>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</si>
  <si>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</si>
  <si>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</si>
  <si>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</si>
  <si>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</si>
  <si>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</si>
  <si>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</si>
  <si>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</si>
  <si>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</si>
  <si>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</si>
  <si>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</si>
  <si>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</si>
  <si>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</si>
  <si>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</si>
  <si>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</si>
  <si>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</si>
  <si>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</si>
  <si>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</si>
  <si>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</si>
  <si>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</si>
  <si>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</si>
  <si>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</si>
  <si>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</si>
  <si>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</si>
  <si>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</si>
  <si>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</si>
  <si>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</si>
  <si>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</si>
  <si>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</si>
  <si>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</si>
  <si>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</si>
  <si>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</si>
  <si>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</si>
  <si>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</si>
  <si>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</si>
  <si>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</si>
  <si>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</si>
  <si>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</si>
  <si>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</si>
  <si>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</si>
  <si>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</si>
  <si>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</si>
  <si>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</si>
  <si>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</si>
  <si>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</si>
  <si>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</si>
  <si>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</si>
  <si>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</si>
  <si>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</si>
  <si>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</si>
  <si>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</si>
  <si>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</si>
  <si>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</si>
  <si>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</si>
  <si>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</si>
  <si>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</si>
  <si>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</si>
  <si>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</si>
  <si>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</si>
  <si>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</si>
  <si>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</si>
  <si>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</si>
  <si>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</si>
  <si>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</si>
  <si>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</si>
  <si>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</si>
  <si>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</si>
  <si>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</si>
  <si>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</si>
  <si>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</si>
  <si>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</si>
  <si>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</si>
  <si>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</si>
  <si>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</si>
  <si>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</si>
  <si>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</si>
  <si>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</si>
  <si>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</si>
  <si>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</si>
  <si>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</si>
  <si>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</si>
  <si>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</si>
  <si>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</si>
  <si>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</si>
  <si>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</si>
  <si>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</si>
  <si>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</si>
  <si>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</si>
  <si>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</si>
  <si>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</si>
  <si>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</si>
  <si>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</si>
  <si>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</si>
  <si>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</si>
  <si>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</si>
  <si>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</si>
  <si>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</si>
  <si>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</si>
  <si>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</si>
  <si>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</si>
  <si>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</si>
  <si>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</si>
  <si>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</si>
  <si>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</si>
  <si>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</si>
  <si>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</si>
  <si>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</si>
  <si>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</si>
  <si>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</si>
  <si>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</si>
  <si>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</si>
  <si>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</si>
  <si>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</si>
  <si>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</si>
  <si>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</si>
  <si>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</si>
  <si>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</si>
  <si>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</si>
  <si>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</si>
  <si>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</si>
  <si>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</si>
  <si>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</si>
  <si>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</si>
  <si>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</si>
  <si>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</si>
  <si>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</si>
  <si>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</si>
  <si>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</si>
  <si>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</si>
  <si>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</si>
  <si>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</si>
  <si>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</si>
  <si>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</si>
  <si>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</si>
  <si>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</si>
  <si>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</si>
  <si>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</si>
  <si>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</si>
  <si>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</si>
  <si>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</si>
  <si>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</si>
  <si>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</si>
  <si>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</si>
  <si>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</si>
  <si>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</si>
  <si>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</si>
  <si>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</si>
  <si>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</si>
  <si>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</si>
  <si>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</si>
  <si>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</si>
  <si>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</si>
  <si>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</si>
  <si>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</si>
  <si>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</si>
  <si>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</si>
  <si>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</si>
  <si>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</si>
  <si>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</si>
  <si>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</si>
  <si>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</si>
  <si>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</si>
  <si>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</si>
  <si>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</si>
  <si>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</si>
  <si>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</si>
  <si>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</si>
  <si>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</si>
  <si>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</si>
  <si>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</si>
  <si>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</si>
  <si>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</si>
  <si>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</si>
  <si>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</si>
  <si>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</si>
  <si>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</si>
  <si>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</si>
  <si>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</si>
  <si>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</si>
  <si>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</si>
  <si>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</si>
  <si>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</si>
  <si>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</si>
  <si>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</si>
  <si>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</si>
  <si>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</si>
  <si>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</si>
  <si>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</si>
  <si>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</si>
  <si>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</si>
  <si>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</si>
  <si>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</si>
  <si>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</si>
  <si>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</si>
  <si>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</si>
  <si>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</si>
  <si>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</si>
  <si>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</si>
  <si>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</si>
  <si>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</si>
  <si>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</si>
  <si>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</si>
  <si>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</si>
  <si>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</si>
  <si>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</si>
  <si>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</si>
  <si>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</si>
  <si>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</si>
  <si>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</si>
  <si>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</si>
  <si>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</si>
  <si>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</si>
  <si>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</si>
  <si>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</si>
  <si>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</si>
  <si>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</si>
  <si>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</si>
  <si>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</si>
  <si>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</si>
  <si>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</si>
  <si>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</si>
  <si>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</si>
  <si>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</si>
  <si>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</si>
  <si>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</si>
  <si>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</si>
  <si>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</si>
  <si>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</si>
  <si>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</si>
  <si>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</si>
  <si>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</si>
  <si>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</si>
  <si>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</si>
  <si>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</si>
  <si>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</si>
  <si>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</si>
  <si>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</si>
  <si>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</si>
  <si>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</si>
  <si>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</si>
  <si>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</si>
  <si>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</si>
  <si>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</si>
  <si>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</si>
  <si>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</si>
  <si>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</si>
  <si>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</si>
  <si>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</si>
  <si>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</si>
  <si>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</si>
  <si>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</si>
  <si>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</si>
  <si>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</si>
  <si>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</si>
  <si>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</si>
  <si>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</si>
  <si>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</si>
  <si>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</si>
  <si>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</si>
  <si>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</si>
  <si>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</si>
  <si>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</si>
  <si>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</si>
  <si>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</si>
  <si>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</si>
  <si>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</si>
  <si>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</si>
  <si>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</si>
  <si>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</si>
  <si>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</si>
  <si>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</si>
  <si>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</si>
  <si>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</si>
  <si>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</si>
  <si>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</si>
  <si>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</si>
  <si>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</si>
  <si>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</si>
  <si>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</si>
  <si>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</si>
  <si>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</si>
  <si>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</si>
  <si>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</si>
  <si>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</si>
  <si>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</si>
  <si>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</si>
  <si>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</si>
  <si>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</si>
  <si>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</si>
  <si>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</si>
  <si>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</si>
  <si>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</si>
  <si>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</si>
  <si>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</si>
  <si>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</si>
  <si>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</si>
  <si>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</si>
  <si>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</si>
  <si>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</si>
  <si>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</si>
  <si>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</si>
  <si>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</si>
  <si>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</si>
  <si>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</si>
  <si>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</si>
  <si>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</si>
  <si>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</si>
  <si>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</si>
  <si>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</si>
  <si>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</si>
  <si>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</si>
  <si>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</si>
  <si>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</si>
  <si>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</si>
  <si>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</si>
  <si>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</si>
  <si>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</si>
  <si>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</si>
  <si>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</si>
  <si>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</si>
  <si>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</si>
  <si>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</si>
  <si>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</si>
  <si>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</si>
  <si>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</si>
  <si>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</si>
  <si>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</si>
  <si>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</si>
  <si>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</si>
  <si>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</si>
  <si>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</si>
  <si>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</si>
  <si>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</si>
  <si>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</si>
  <si>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</si>
  <si>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</si>
  <si>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</si>
  <si>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</si>
  <si>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</si>
  <si>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</si>
  <si>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</si>
  <si>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</si>
  <si>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</si>
  <si>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</si>
  <si>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</si>
  <si>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</si>
  <si>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</si>
  <si>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</si>
  <si>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</si>
  <si>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</si>
  <si>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</si>
  <si>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</si>
  <si>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</si>
  <si>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</si>
  <si>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</si>
  <si>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</si>
  <si>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</si>
  <si>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</si>
  <si>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</si>
  <si>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</si>
  <si>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</si>
  <si>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</si>
  <si>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</si>
  <si>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</si>
  <si>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</si>
  <si>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</si>
  <si>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</si>
  <si>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</si>
  <si>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</si>
  <si>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</si>
  <si>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</si>
  <si>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</si>
  <si>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</si>
  <si>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</si>
  <si>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</si>
  <si>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</si>
  <si>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</si>
  <si>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</si>
  <si>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</si>
  <si>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</si>
  <si>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</si>
  <si>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</si>
  <si>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</si>
  <si>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</si>
  <si>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</si>
  <si>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</si>
  <si>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</si>
  <si>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</si>
  <si>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</si>
  <si>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</si>
  <si>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</si>
  <si>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</si>
  <si>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</si>
  <si>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</si>
  <si>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</si>
  <si>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</si>
  <si>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</si>
  <si>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</si>
  <si>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</si>
  <si>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</si>
  <si>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</si>
  <si>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</si>
  <si>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</si>
  <si>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</si>
  <si>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</si>
  <si>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</si>
  <si>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</si>
  <si>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</si>
  <si>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</si>
  <si>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</si>
  <si>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</si>
  <si>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</si>
  <si>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</si>
  <si>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</si>
  <si>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</si>
  <si>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</si>
  <si>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</si>
  <si>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</si>
  <si>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</si>
  <si>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</si>
  <si>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</si>
  <si>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</si>
  <si>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</si>
  <si>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</si>
  <si>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</si>
  <si>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</si>
  <si>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</si>
  <si>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</si>
  <si>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</si>
  <si>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</si>
  <si>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</si>
  <si>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</si>
  <si>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</si>
  <si>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</si>
  <si>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</si>
  <si>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</si>
  <si>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</si>
  <si>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</si>
  <si>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</si>
  <si>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</si>
  <si>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</si>
  <si>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</si>
  <si>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</si>
  <si>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</si>
  <si>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</si>
  <si>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</si>
  <si>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</si>
  <si>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</si>
  <si>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</si>
  <si>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</si>
  <si>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</si>
  <si>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</si>
  <si>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</si>
  <si>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</si>
  <si>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</si>
  <si>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</si>
  <si>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</si>
  <si>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</si>
  <si>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</si>
  <si>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</si>
  <si>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</si>
  <si>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</si>
  <si>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</si>
  <si>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</si>
  <si>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</si>
  <si>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</si>
  <si>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</si>
  <si>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</si>
  <si>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</si>
  <si>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</si>
  <si>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</si>
  <si>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</si>
  <si>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</si>
  <si>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</si>
  <si>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</si>
  <si>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</si>
  <si>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</si>
  <si>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</si>
  <si>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</si>
  <si>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</si>
  <si>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</si>
  <si>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</si>
  <si>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</si>
  <si>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</si>
  <si>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</si>
  <si>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</si>
  <si>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</si>
  <si>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</si>
  <si>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</si>
  <si>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</si>
  <si>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</si>
  <si>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</si>
  <si>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</si>
  <si>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</si>
  <si>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</si>
  <si>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</si>
  <si>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</si>
  <si>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</si>
  <si>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</si>
  <si>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</si>
  <si>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</si>
  <si>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</si>
  <si>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</si>
  <si>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</si>
  <si>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</si>
  <si>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</si>
  <si>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</si>
  <si>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</si>
  <si>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</si>
  <si>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</si>
  <si>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</si>
  <si>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</si>
  <si>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</si>
  <si>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</si>
  <si>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</si>
  <si>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</si>
  <si>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</si>
  <si>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</si>
  <si>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</si>
  <si>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</si>
  <si>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</si>
  <si>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</si>
  <si>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</si>
  <si>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</si>
  <si>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</si>
  <si>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</si>
  <si>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</si>
  <si>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</si>
  <si>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</si>
  <si>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</si>
  <si>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</si>
  <si>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</si>
  <si>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</si>
  <si>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</si>
  <si>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</si>
  <si>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</si>
  <si>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</si>
  <si>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</si>
  <si>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</si>
  <si>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</si>
  <si>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</si>
  <si>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</si>
  <si>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</si>
  <si>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</si>
  <si>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</si>
  <si>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</si>
  <si>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</si>
  <si>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</si>
  <si>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</si>
  <si>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</si>
  <si>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</si>
  <si>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</si>
  <si>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</si>
  <si>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</si>
  <si>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</si>
  <si>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</si>
  <si>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</si>
  <si>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</si>
  <si>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</si>
  <si>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</si>
  <si>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</si>
  <si>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</si>
  <si>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</si>
  <si>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</si>
  <si>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</si>
  <si>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</si>
  <si>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</si>
  <si>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</si>
  <si>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</si>
  <si>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</si>
  <si>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</si>
  <si>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</si>
  <si>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</si>
  <si>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</si>
  <si>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</si>
  <si>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</si>
  <si>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</si>
  <si>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</si>
  <si>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</si>
  <si>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</si>
  <si>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</si>
  <si>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</si>
  <si>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</si>
  <si>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</si>
  <si>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</si>
  <si>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</si>
  <si>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</si>
  <si>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</si>
  <si>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</si>
  <si>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</si>
  <si>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</si>
  <si>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</si>
  <si>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</si>
  <si>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</si>
  <si>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</si>
  <si>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</si>
  <si>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</si>
  <si>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</si>
  <si>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</si>
  <si>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</si>
  <si>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</si>
  <si>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</si>
  <si>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</si>
  <si>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</si>
  <si>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</si>
  <si>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</si>
  <si>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</si>
  <si>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</si>
  <si>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</si>
  <si>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</si>
  <si>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</si>
  <si>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</si>
  <si>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</si>
  <si>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</si>
  <si>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</si>
  <si>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</si>
  <si>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</si>
  <si>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</si>
  <si>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</si>
  <si>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</si>
  <si>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</si>
  <si>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</si>
  <si>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</si>
  <si>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</si>
  <si>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</si>
  <si>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</si>
  <si>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</si>
  <si>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</si>
  <si>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</si>
  <si>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</si>
  <si>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</si>
  <si>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</si>
  <si>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</si>
  <si>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</si>
  <si>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</si>
  <si>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</si>
  <si>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</si>
  <si>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</si>
  <si>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</si>
  <si>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</si>
  <si>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</si>
  <si>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</si>
  <si>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</si>
  <si>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</si>
  <si>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</si>
  <si>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</si>
  <si>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</si>
  <si>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</si>
  <si>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</si>
  <si>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</si>
  <si>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</si>
  <si>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</si>
  <si>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</si>
  <si>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</si>
  <si>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</si>
  <si>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</si>
  <si>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</si>
  <si>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</si>
  <si>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</si>
  <si>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</si>
  <si>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</si>
  <si>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</si>
  <si>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</si>
  <si>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</si>
  <si>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</si>
  <si>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</si>
  <si>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</si>
  <si>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</si>
  <si>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</si>
  <si>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</si>
  <si>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</si>
  <si>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</si>
  <si>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</si>
  <si>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</si>
  <si>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</si>
  <si>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</si>
  <si>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</si>
  <si>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</si>
  <si>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</si>
  <si>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</si>
  <si>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</si>
  <si>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</si>
  <si>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</si>
  <si>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</si>
  <si>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</si>
  <si>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</si>
  <si>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</si>
  <si>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</si>
  <si>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</si>
  <si>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</si>
  <si>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</si>
  <si>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</si>
  <si>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</si>
  <si>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</si>
  <si>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</si>
  <si>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</si>
  <si>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</si>
  <si>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</si>
  <si>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</si>
  <si>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</si>
  <si>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</si>
  <si>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</si>
  <si>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</si>
  <si>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</si>
  <si>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</si>
  <si>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</si>
  <si>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</si>
  <si>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</si>
  <si>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</si>
  <si>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</si>
  <si>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</si>
  <si>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</si>
  <si>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</si>
  <si>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</si>
  <si>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</si>
  <si>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</si>
  <si>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</si>
  <si>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</si>
  <si>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</si>
  <si>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</si>
  <si>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</si>
  <si>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</si>
  <si>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</si>
  <si>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</si>
  <si>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</si>
  <si>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</si>
  <si>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</si>
  <si>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</si>
  <si>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</si>
  <si>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</si>
  <si>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</si>
  <si>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</si>
  <si>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</si>
  <si>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</si>
  <si>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</si>
  <si>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</si>
  <si>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</si>
  <si>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</si>
  <si>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</si>
  <si>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</si>
  <si>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</si>
  <si>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</si>
  <si>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</si>
  <si>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</si>
  <si>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</si>
  <si>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</si>
  <si>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</si>
  <si>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</si>
  <si>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</si>
  <si>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</si>
  <si>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</si>
  <si>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</si>
  <si>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</si>
  <si>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</si>
  <si>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</si>
  <si>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</si>
  <si>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</si>
  <si>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</si>
  <si>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</si>
  <si>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</si>
  <si>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</si>
  <si>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</si>
  <si>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</si>
  <si>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</si>
  <si>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</si>
  <si>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</si>
  <si>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</si>
  <si>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</si>
  <si>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</si>
  <si>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</si>
  <si>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</si>
  <si>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</si>
  <si>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</si>
  <si>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</si>
  <si>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</si>
  <si>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</si>
  <si>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</si>
  <si>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</si>
  <si>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</si>
  <si>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</si>
  <si>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</si>
  <si>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</si>
  <si>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</si>
  <si>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</si>
  <si>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</si>
  <si>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</si>
  <si>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</si>
  <si>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</si>
  <si>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</si>
  <si>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</si>
  <si>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</si>
  <si>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</si>
  <si>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</si>
  <si>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</si>
  <si>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</si>
  <si>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</si>
  <si>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</si>
  <si>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</si>
  <si>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</si>
  <si>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</si>
  <si>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</si>
  <si>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</si>
  <si>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</si>
  <si>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</si>
  <si>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</si>
  <si>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</si>
  <si>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</si>
  <si>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</si>
  <si>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</si>
  <si>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</si>
  <si>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</si>
  <si>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</si>
  <si>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</si>
  <si>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</si>
  <si>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</si>
  <si>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</si>
  <si>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</si>
  <si>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</si>
  <si>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</si>
  <si>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</si>
  <si>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</si>
  <si>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</si>
  <si>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</si>
  <si>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</si>
  <si>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</si>
  <si>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</si>
  <si>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</si>
  <si>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</si>
  <si>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</si>
  <si>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</si>
  <si>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</si>
  <si>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</si>
  <si>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</si>
  <si>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</si>
  <si>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</si>
  <si>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</si>
  <si>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</si>
  <si>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</si>
  <si>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</si>
  <si>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</si>
  <si>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</si>
  <si>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</si>
  <si>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</si>
  <si>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</si>
  <si>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</si>
  <si>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</si>
  <si>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</si>
  <si>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</si>
  <si>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</si>
  <si>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</si>
  <si>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</si>
  <si>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</si>
  <si>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</si>
  <si>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</si>
  <si>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</si>
  <si>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</si>
  <si>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</si>
  <si>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</si>
  <si>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</si>
  <si>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</si>
  <si>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</si>
  <si>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</si>
  <si>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</si>
  <si>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</si>
  <si>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</si>
  <si>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</si>
  <si>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</si>
  <si>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</si>
  <si>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</si>
  <si>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</si>
  <si>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</si>
  <si>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</si>
  <si>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</si>
  <si>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</si>
  <si>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</si>
  <si>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</si>
  <si>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</si>
  <si>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</si>
  <si>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</si>
  <si>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</si>
  <si>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</si>
  <si>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</si>
  <si>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</si>
  <si>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</si>
  <si>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</si>
  <si>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</si>
  <si>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</si>
  <si>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</si>
  <si>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</si>
  <si>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</si>
  <si>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</si>
  <si>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</si>
  <si>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</si>
  <si>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</si>
  <si>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</si>
  <si>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</si>
  <si>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</si>
  <si>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</si>
  <si>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</si>
  <si>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</si>
  <si>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</si>
  <si>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</si>
  <si>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</si>
  <si>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</si>
  <si>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</si>
  <si>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</si>
  <si>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</si>
  <si>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</si>
  <si>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</si>
  <si>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</si>
  <si>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</si>
  <si>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</si>
  <si>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</si>
  <si>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</si>
  <si>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</si>
  <si>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</si>
  <si>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</si>
  <si>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</si>
  <si>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</si>
  <si>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</si>
  <si>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</si>
  <si>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</si>
  <si>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</si>
  <si>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</si>
  <si>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</si>
  <si>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</si>
  <si>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</si>
  <si>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</si>
  <si>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</si>
  <si>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</si>
  <si>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</si>
  <si>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</si>
  <si>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</si>
  <si>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</si>
  <si>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</si>
  <si>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</si>
  <si>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</si>
  <si>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</si>
  <si>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</si>
  <si>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</si>
  <si>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</si>
  <si>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</si>
  <si>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</si>
  <si>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</si>
  <si>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</si>
  <si>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</si>
  <si>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</si>
  <si>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</si>
  <si>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</si>
  <si>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</si>
  <si>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</si>
  <si>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</si>
  <si>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</si>
  <si>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</si>
  <si>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</si>
  <si>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</si>
  <si>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</si>
  <si>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</si>
  <si>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</si>
  <si>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</si>
  <si>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</si>
  <si>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</si>
  <si>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</si>
  <si>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</si>
  <si>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</si>
  <si>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</si>
  <si>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</si>
  <si>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</si>
  <si>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</si>
  <si>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</si>
  <si>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</si>
  <si>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</si>
  <si>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</si>
  <si>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</si>
  <si>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</si>
  <si>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</si>
  <si>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</si>
  <si>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</si>
  <si>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</si>
  <si>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</si>
  <si>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</si>
  <si>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</si>
  <si>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</si>
  <si>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</si>
  <si>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</si>
  <si>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</si>
  <si>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</si>
  <si>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</si>
  <si>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</si>
  <si>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</si>
  <si>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</si>
  <si>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</si>
  <si>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</si>
  <si>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</si>
  <si>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</si>
  <si>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</si>
  <si>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</si>
  <si>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</si>
  <si>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</si>
  <si>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</si>
  <si>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</si>
  <si>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</si>
  <si>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</si>
  <si>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</si>
  <si>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</si>
  <si>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</si>
  <si>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</si>
  <si>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</si>
  <si>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</si>
  <si>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</si>
  <si>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</si>
  <si>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</si>
  <si>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</si>
  <si>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</si>
  <si>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</si>
  <si>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</si>
  <si>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</si>
  <si>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</si>
  <si>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</si>
  <si>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</si>
  <si>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</si>
  <si>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</si>
  <si>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</si>
  <si>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</si>
  <si>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</si>
  <si>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</si>
  <si>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</si>
  <si>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</si>
  <si>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</si>
  <si>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</si>
  <si>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</si>
  <si>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</si>
  <si>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</si>
  <si>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</si>
  <si>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</si>
  <si>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</si>
  <si>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</si>
  <si>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</si>
  <si>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</si>
  <si>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</si>
  <si>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</si>
  <si>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</si>
  <si>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</si>
  <si>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</si>
  <si>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</si>
  <si>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</si>
  <si>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</si>
  <si>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</si>
  <si>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</si>
  <si>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</si>
  <si>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</si>
  <si>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</si>
  <si>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</si>
  <si>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</si>
  <si>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</si>
  <si>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</si>
  <si>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</si>
  <si>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</si>
  <si>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</si>
  <si>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</si>
  <si>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</si>
  <si>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</si>
  <si>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</si>
  <si>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</si>
  <si>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</si>
  <si>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</si>
  <si>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</si>
  <si>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</si>
  <si>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</si>
  <si>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</si>
  <si>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</si>
  <si>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</si>
  <si>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</si>
  <si>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</si>
  <si>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</si>
  <si>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</si>
  <si>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</si>
  <si>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</si>
  <si>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</si>
  <si>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</si>
  <si>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</si>
  <si>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</si>
  <si>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</si>
  <si>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</si>
  <si>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</si>
  <si>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</si>
  <si>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</si>
  <si>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</si>
  <si>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</si>
  <si>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</si>
  <si>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</si>
  <si>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</si>
  <si>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</si>
  <si>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</si>
  <si>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</si>
  <si>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</si>
  <si>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</si>
  <si>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</si>
  <si>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</si>
  <si>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</si>
  <si>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</si>
  <si>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</si>
  <si>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</si>
  <si>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</si>
  <si>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</si>
  <si>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</si>
  <si>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</si>
  <si>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</si>
  <si>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</si>
  <si>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</si>
  <si>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</si>
  <si>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</si>
  <si>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</si>
  <si>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</si>
  <si>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</si>
  <si>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</si>
  <si>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</si>
  <si>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</si>
  <si>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</si>
  <si>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</si>
  <si>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</si>
  <si>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</si>
  <si>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</si>
  <si>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</si>
  <si>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</si>
  <si>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</si>
  <si>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</si>
  <si>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</si>
  <si>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</si>
  <si>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</si>
  <si>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</si>
  <si>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</si>
  <si>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</si>
  <si>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</si>
  <si>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</si>
  <si>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</si>
  <si>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</si>
  <si>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</si>
  <si>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</si>
  <si>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</si>
  <si>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</si>
  <si>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</si>
  <si>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</si>
  <si>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</si>
  <si>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</si>
  <si>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</si>
  <si>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</si>
  <si>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</si>
  <si>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</si>
  <si>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</si>
  <si>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</si>
  <si>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</si>
  <si>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</si>
  <si>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</si>
  <si>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</si>
  <si>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</si>
  <si>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</si>
  <si>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</si>
  <si>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</si>
  <si>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</si>
  <si>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</si>
  <si>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</si>
  <si>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</si>
  <si>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</si>
  <si>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</si>
  <si>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</si>
  <si>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</si>
  <si>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</si>
  <si>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</si>
  <si>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</si>
  <si>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</si>
  <si>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</si>
  <si>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</si>
  <si>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</si>
  <si>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</si>
  <si>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</si>
  <si>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</si>
  <si>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</si>
  <si>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</si>
  <si>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</si>
  <si>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</si>
  <si>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</si>
  <si>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</si>
  <si>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</si>
  <si>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</si>
  <si>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</si>
  <si>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</si>
  <si>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</si>
  <si>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</si>
  <si>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</si>
  <si>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</si>
  <si>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</si>
  <si>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</si>
  <si>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</si>
  <si>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</si>
  <si>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</si>
  <si>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</si>
  <si>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</si>
  <si>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</si>
  <si>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</si>
  <si>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</si>
  <si>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</si>
  <si>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</si>
  <si>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</si>
  <si>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</si>
  <si>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</si>
  <si>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</si>
  <si>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</si>
  <si>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</si>
  <si>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</si>
  <si>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</si>
  <si>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</si>
  <si>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</si>
  <si>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</si>
  <si>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</si>
  <si>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</si>
  <si>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</si>
  <si>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</si>
  <si>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</si>
  <si>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</si>
  <si>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</si>
  <si>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</si>
  <si>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</si>
  <si>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</si>
  <si>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</si>
  <si>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</si>
  <si>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</si>
  <si>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</si>
  <si>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</si>
  <si>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</si>
  <si>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</si>
  <si>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</si>
  <si>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</si>
  <si>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</si>
  <si>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</si>
  <si>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</si>
  <si>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</si>
  <si>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</si>
  <si>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</si>
  <si>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</si>
  <si>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</si>
  <si>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</si>
  <si>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</si>
  <si>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</si>
  <si>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</si>
  <si>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</si>
  <si>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</si>
  <si>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</si>
  <si>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</si>
  <si>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</si>
  <si>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</si>
  <si>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</si>
  <si>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</si>
  <si>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</si>
  <si>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</si>
  <si>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</si>
  <si>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</si>
  <si>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</si>
  <si>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</si>
  <si>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</si>
  <si>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</si>
  <si>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</si>
  <si>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</si>
  <si>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</si>
  <si>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</si>
  <si>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</si>
  <si>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</si>
  <si>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</si>
  <si>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</si>
  <si>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</si>
  <si>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</si>
  <si>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</si>
  <si>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</si>
  <si>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</si>
  <si>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</si>
  <si>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</si>
  <si>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</si>
  <si>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</si>
  <si>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</si>
  <si>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</si>
  <si>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</si>
  <si>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</si>
  <si>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</si>
  <si>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</si>
  <si>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</si>
  <si>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</si>
  <si>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</si>
  <si>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</si>
  <si>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</si>
  <si>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</si>
  <si>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</si>
  <si>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</si>
  <si>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</si>
  <si>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</si>
  <si>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</si>
  <si>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</si>
  <si>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</si>
  <si>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</si>
  <si>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</si>
  <si>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</si>
  <si>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</si>
  <si>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</si>
  <si>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</si>
  <si>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</si>
  <si>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</si>
  <si>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</si>
  <si>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</si>
  <si>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</si>
  <si>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</si>
  <si>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</si>
  <si>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</si>
  <si>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</si>
  <si>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</si>
  <si>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</si>
  <si>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</si>
  <si>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</si>
  <si>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</si>
  <si>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</si>
  <si>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</si>
  <si>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</si>
  <si>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</si>
  <si>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</si>
  <si>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</si>
  <si>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</si>
  <si>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</si>
  <si>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</si>
  <si>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</si>
  <si>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</si>
  <si>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</si>
  <si>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</si>
  <si>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</si>
  <si>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</si>
  <si>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</si>
  <si>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</si>
  <si>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</si>
  <si>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</si>
  <si>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</si>
  <si>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</si>
  <si>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</si>
  <si>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</si>
  <si>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</si>
  <si>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</si>
  <si>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</si>
  <si>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</si>
  <si>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</si>
  <si>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</si>
  <si>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</si>
  <si>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</si>
  <si>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</si>
  <si>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</si>
  <si>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</si>
  <si>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</si>
  <si>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</si>
  <si>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</si>
  <si>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</si>
  <si>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</si>
  <si>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</si>
  <si>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</si>
  <si>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</si>
  <si>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</si>
  <si>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</si>
  <si>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</si>
  <si>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</si>
  <si>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</si>
  <si>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</si>
  <si>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</si>
  <si>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</si>
  <si>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</si>
  <si>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</si>
  <si>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</si>
  <si>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</si>
  <si>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</si>
  <si>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</si>
  <si>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</si>
  <si>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</si>
  <si>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</si>
  <si>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</si>
  <si>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</si>
  <si>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</si>
  <si>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</si>
  <si>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</si>
  <si>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</si>
  <si>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</si>
  <si>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</si>
  <si>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</si>
  <si>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</si>
  <si>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</si>
  <si>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</si>
  <si>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</si>
  <si>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</si>
  <si>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</si>
  <si>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</si>
  <si>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</si>
  <si>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</si>
  <si>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</si>
  <si>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</si>
  <si>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</si>
  <si>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</si>
  <si>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</si>
  <si>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</si>
  <si>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</si>
  <si>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</si>
  <si>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</si>
  <si>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</si>
  <si>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</si>
  <si>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</si>
  <si>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</si>
  <si>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</si>
  <si>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</si>
  <si>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</si>
  <si>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</si>
  <si>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</si>
  <si>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</si>
  <si>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</si>
  <si>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</si>
  <si>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</si>
  <si>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</si>
  <si>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</si>
  <si>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</si>
  <si>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</si>
  <si>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</si>
  <si>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</si>
  <si>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</si>
  <si>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</si>
  <si>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</si>
  <si>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</si>
  <si>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</si>
  <si>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</si>
  <si>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</si>
  <si>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</si>
  <si>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</si>
  <si>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</si>
  <si>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</si>
  <si>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</si>
  <si>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</si>
  <si>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</si>
  <si>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</si>
  <si>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</si>
  <si>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</si>
  <si>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</si>
  <si>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</si>
  <si>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</si>
  <si>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</si>
  <si>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</si>
  <si>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</si>
  <si>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</si>
  <si>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</si>
  <si>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</si>
  <si>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</si>
  <si>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</si>
  <si>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</si>
  <si>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</si>
  <si>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</si>
  <si>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</si>
  <si>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</si>
  <si>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</si>
  <si>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</si>
  <si>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</si>
  <si>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</si>
  <si>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</si>
  <si>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</si>
  <si>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</si>
  <si>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</si>
  <si>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</si>
  <si>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</si>
  <si>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</si>
  <si>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</si>
  <si>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</si>
  <si>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</si>
  <si>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</si>
  <si>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</si>
  <si>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</si>
  <si>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</si>
  <si>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</si>
  <si>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</si>
  <si>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</si>
  <si>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</si>
  <si>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</si>
  <si>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</si>
  <si>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</si>
  <si>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</si>
  <si>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</si>
  <si>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</si>
  <si>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</si>
  <si>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</si>
  <si>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</si>
  <si>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</si>
  <si>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</si>
  <si>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</si>
  <si>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</si>
  <si>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</si>
  <si>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</si>
  <si>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</si>
  <si>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</si>
  <si>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</si>
  <si>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</si>
  <si>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</si>
  <si>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</si>
  <si>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</si>
  <si>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</si>
  <si>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</si>
  <si>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</si>
  <si>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</si>
  <si>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</si>
  <si>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</si>
  <si>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</si>
  <si>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</si>
  <si>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</si>
  <si>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</si>
  <si>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</si>
  <si>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</si>
  <si>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</si>
  <si>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</si>
  <si>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</si>
  <si>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</si>
  <si>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</si>
  <si>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</si>
  <si>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</si>
  <si>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</si>
  <si>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</si>
  <si>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</si>
  <si>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</si>
  <si>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</si>
  <si>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</si>
  <si>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</si>
  <si>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</si>
  <si>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</si>
  <si>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</si>
  <si>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</si>
  <si>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</si>
  <si>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</si>
  <si>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</si>
  <si>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</si>
  <si>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</si>
  <si>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</si>
  <si>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</si>
  <si>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</si>
  <si>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</si>
  <si>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</si>
  <si>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</si>
  <si>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</si>
  <si>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</si>
  <si>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</si>
  <si>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</si>
  <si>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</si>
  <si>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</si>
  <si>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</si>
  <si>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</si>
  <si>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</si>
  <si>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</si>
  <si>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</si>
  <si>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</si>
  <si>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</si>
  <si>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</si>
  <si>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</si>
  <si>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</si>
  <si>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</si>
  <si>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</si>
  <si>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</si>
  <si>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</si>
  <si>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</si>
  <si>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</si>
  <si>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</si>
  <si>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</si>
  <si>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</si>
  <si>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</si>
  <si>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</si>
  <si>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</si>
  <si>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</si>
  <si>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</si>
  <si>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</si>
  <si>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</si>
  <si>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</si>
  <si>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</si>
  <si>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</si>
  <si>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</si>
  <si>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</si>
  <si>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</si>
  <si>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</si>
  <si>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</si>
  <si>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</si>
  <si>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</si>
  <si>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</si>
  <si>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</si>
  <si>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</si>
  <si>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</si>
  <si>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</si>
  <si>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</si>
  <si>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</si>
  <si>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</si>
  <si>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</si>
  <si>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</si>
  <si>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</si>
  <si>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</si>
  <si>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</si>
  <si>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</si>
  <si>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</si>
  <si>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</si>
  <si>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</si>
  <si>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</si>
  <si>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</si>
  <si>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</si>
  <si>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</si>
  <si>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</si>
  <si>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</si>
  <si>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</si>
  <si>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</si>
  <si>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</si>
  <si>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</si>
  <si>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</si>
  <si>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</si>
  <si>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</si>
  <si>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</si>
  <si>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</si>
  <si>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</si>
  <si>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</si>
  <si>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</si>
  <si>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</si>
  <si>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</si>
  <si>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</si>
  <si>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</si>
  <si>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</si>
  <si>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</si>
  <si>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</si>
  <si>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</si>
  <si>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</si>
  <si>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</si>
  <si>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</si>
  <si>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</si>
  <si>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</si>
  <si>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</si>
  <si>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</si>
  <si>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</si>
  <si>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</si>
  <si>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</si>
  <si>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</si>
  <si>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</si>
  <si>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</si>
  <si>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</si>
  <si>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</si>
  <si>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</si>
  <si>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</si>
  <si>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</si>
  <si>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</si>
  <si>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</si>
  <si>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</si>
  <si>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</si>
  <si>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</si>
  <si>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</si>
  <si>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</si>
  <si>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</si>
  <si>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</si>
  <si>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</si>
  <si>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</si>
  <si>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</si>
  <si>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</si>
  <si>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</si>
  <si>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</si>
  <si>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</si>
  <si>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</si>
  <si>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</si>
  <si>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</si>
  <si>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</si>
  <si>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</si>
  <si>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</si>
  <si>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</si>
  <si>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</si>
  <si>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</si>
  <si>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</si>
  <si>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</si>
  <si>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</si>
  <si>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</si>
  <si>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</si>
  <si>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</si>
  <si>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</si>
  <si>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</si>
  <si>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</si>
  <si>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</si>
  <si>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</si>
  <si>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</si>
  <si>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</si>
  <si>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</si>
  <si>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</si>
  <si>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</si>
  <si>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</si>
  <si>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</si>
  <si>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</si>
  <si>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</si>
  <si>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</si>
  <si>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</si>
  <si>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</si>
  <si>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</si>
  <si>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</si>
  <si>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</si>
  <si>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</si>
  <si>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</si>
  <si>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</si>
  <si>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</si>
  <si>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</si>
  <si>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</si>
  <si>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</si>
  <si>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</si>
  <si>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</si>
  <si>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</si>
  <si>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</si>
  <si>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</si>
  <si>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</si>
  <si>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</si>
  <si>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</si>
  <si>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</si>
  <si>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</si>
  <si>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</si>
  <si>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</si>
  <si>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</si>
  <si>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</si>
  <si>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</si>
  <si>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</si>
  <si>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</si>
  <si>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</si>
  <si>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</si>
  <si>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</si>
  <si>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</si>
  <si>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</si>
  <si>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</si>
  <si>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</si>
  <si>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</si>
  <si>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</si>
  <si>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</si>
  <si>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</si>
  <si>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</si>
  <si>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</si>
  <si>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</si>
  <si>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</si>
  <si>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</si>
  <si>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</si>
  <si>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</si>
  <si>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</si>
  <si>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</si>
  <si>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</si>
  <si>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</si>
  <si>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</si>
  <si>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</si>
  <si>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</si>
  <si>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</si>
  <si>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</si>
  <si>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</si>
  <si>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</si>
  <si>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</si>
  <si>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</si>
  <si>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</si>
  <si>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</si>
  <si>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</si>
  <si>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</si>
  <si>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</si>
  <si>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</si>
  <si>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</si>
  <si>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</si>
  <si>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</si>
  <si>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</si>
  <si>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</si>
  <si>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</si>
  <si>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</si>
  <si>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</si>
  <si>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</si>
  <si>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</si>
  <si>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</si>
  <si>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</si>
  <si>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</si>
  <si>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</si>
  <si>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</si>
  <si>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</si>
  <si>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</si>
  <si>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</si>
  <si>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</si>
  <si>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</si>
  <si>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</si>
  <si>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</si>
  <si>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</si>
  <si>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</si>
  <si>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</si>
  <si>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</si>
  <si>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</si>
  <si>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</si>
  <si>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</si>
  <si>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</si>
  <si>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</si>
  <si>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</si>
  <si>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</si>
  <si>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</si>
  <si>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</si>
  <si>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</si>
  <si>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</si>
  <si>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</si>
  <si>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</si>
  <si>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</si>
  <si>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</si>
  <si>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</si>
  <si>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</si>
  <si>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</si>
  <si>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</si>
  <si>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</si>
  <si>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</si>
  <si>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</si>
  <si>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</si>
  <si>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</si>
  <si>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</si>
  <si>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</si>
  <si>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</si>
  <si>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</si>
  <si>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</si>
  <si>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</si>
  <si>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</si>
  <si>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</si>
  <si>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</si>
  <si>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</si>
  <si>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</si>
  <si>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</si>
  <si>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</si>
  <si>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</si>
  <si>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</si>
  <si>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</si>
  <si>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</si>
  <si>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</si>
  <si>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</si>
  <si>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</si>
  <si>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</si>
  <si>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</si>
  <si>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</si>
  <si>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</si>
  <si>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</si>
  <si>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</si>
  <si>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</si>
  <si>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</si>
  <si>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</si>
  <si>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</si>
  <si>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</si>
  <si>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</si>
  <si>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</si>
  <si>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</si>
  <si>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</si>
  <si>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</si>
  <si>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</si>
  <si>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</si>
  <si>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</si>
  <si>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</si>
  <si>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</si>
  <si>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</si>
  <si>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</si>
  <si>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</si>
  <si>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</si>
  <si>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</si>
  <si>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</si>
  <si>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</si>
  <si>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</si>
  <si>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</si>
  <si>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</si>
  <si>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</si>
  <si>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</si>
  <si>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</si>
  <si>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</si>
  <si>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</si>
  <si>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</si>
  <si>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</si>
  <si>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</si>
  <si>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</si>
  <si>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</si>
  <si>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</si>
  <si>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</si>
  <si>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</si>
  <si>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</si>
  <si>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</si>
  <si>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</si>
  <si>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</si>
  <si>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</si>
  <si>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</si>
  <si>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</si>
  <si>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</si>
  <si>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</si>
  <si>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</si>
  <si>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</si>
  <si>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</si>
  <si>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</si>
  <si>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</si>
  <si>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</si>
  <si>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</si>
  <si>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</si>
  <si>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</si>
  <si>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</si>
  <si>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</si>
  <si>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</si>
  <si>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</si>
  <si>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</si>
  <si>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</si>
  <si>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</si>
  <si>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</si>
  <si>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</si>
  <si>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</si>
  <si>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</si>
  <si>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</si>
  <si>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</si>
  <si>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</si>
  <si>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</si>
  <si>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</si>
  <si>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</si>
  <si>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</si>
  <si>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</si>
  <si>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</si>
  <si>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</si>
  <si>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</si>
  <si>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</si>
  <si>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</si>
  <si>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</si>
  <si>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</si>
  <si>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</si>
  <si>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</si>
  <si>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</si>
  <si>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</si>
  <si>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</si>
  <si>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</si>
  <si>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</si>
  <si>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</si>
  <si>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</si>
  <si>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</si>
  <si>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</si>
  <si>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</si>
  <si>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</si>
  <si>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</si>
  <si>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</si>
  <si>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</si>
  <si>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</si>
  <si>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</si>
  <si>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</si>
  <si>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</si>
  <si>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</si>
  <si>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</si>
  <si>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</si>
  <si>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</si>
  <si>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</si>
  <si>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</si>
  <si>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</si>
  <si>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</si>
  <si>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</si>
  <si>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</si>
  <si>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</si>
  <si>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</si>
  <si>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</si>
  <si>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</si>
  <si>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</si>
  <si>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</si>
  <si>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</si>
  <si>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</si>
  <si>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</si>
  <si>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</si>
  <si>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</si>
  <si>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</si>
  <si>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</si>
  <si>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</si>
  <si>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</si>
  <si>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</si>
  <si>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</si>
  <si>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</si>
  <si>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</si>
  <si>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</si>
  <si>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</si>
  <si>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</si>
  <si>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</si>
  <si>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</si>
  <si>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</si>
  <si>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</si>
  <si>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</si>
  <si>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</si>
  <si>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</si>
  <si>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</si>
  <si>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</si>
  <si>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</si>
  <si>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</si>
  <si>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</si>
  <si>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</si>
  <si>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</si>
  <si>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</si>
  <si>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</si>
  <si>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</si>
  <si>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</si>
  <si>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</si>
  <si>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</si>
  <si>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</si>
  <si>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</si>
  <si>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</si>
  <si>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</si>
  <si>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</si>
  <si>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</si>
  <si>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</si>
  <si>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</si>
  <si>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</si>
  <si>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</si>
  <si>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</si>
  <si>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</si>
  <si>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</si>
  <si>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</si>
  <si>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</si>
  <si>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</si>
  <si>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</si>
  <si>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</si>
  <si>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</si>
  <si>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</si>
  <si>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</si>
  <si>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</si>
  <si>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</si>
  <si>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</si>
  <si>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</si>
  <si>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</si>
  <si>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</si>
  <si>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</si>
  <si>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</si>
  <si>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</si>
  <si>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</si>
  <si>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</si>
  <si>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</si>
  <si>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</si>
  <si>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</si>
  <si>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</si>
  <si>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</si>
  <si>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</si>
  <si>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</si>
  <si>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</si>
  <si>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</si>
  <si>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</si>
  <si>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</si>
  <si>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</si>
  <si>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</si>
  <si>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</si>
  <si>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</si>
  <si>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</si>
  <si>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</si>
  <si>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</si>
  <si>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</si>
  <si>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</si>
  <si>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</si>
  <si>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</si>
  <si>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</si>
  <si>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</si>
  <si>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</si>
  <si>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</si>
  <si>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</si>
  <si>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</si>
  <si>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</si>
  <si>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</si>
  <si>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</si>
  <si>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</si>
  <si>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</si>
  <si>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</si>
  <si>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</si>
  <si>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</si>
  <si>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</si>
  <si>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</si>
  <si>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</si>
  <si>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</si>
  <si>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</si>
  <si>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</si>
  <si>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</si>
  <si>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</si>
  <si>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</si>
  <si>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</si>
  <si>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</si>
  <si>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</si>
  <si>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</si>
  <si>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</si>
  <si>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</si>
  <si>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</si>
  <si>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</si>
  <si>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</si>
  <si>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</si>
  <si>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</si>
  <si>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</si>
  <si>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</si>
  <si>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</si>
  <si>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</si>
  <si>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</si>
  <si>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</si>
  <si>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</si>
  <si>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</si>
  <si>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</si>
  <si>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</si>
  <si>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</si>
  <si>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</si>
  <si>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</si>
  <si>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</si>
  <si>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</si>
  <si>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</si>
  <si>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</si>
  <si>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</si>
  <si>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</si>
  <si>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</si>
  <si>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</si>
  <si>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</si>
  <si>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</si>
  <si>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</si>
  <si>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</si>
  <si>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</si>
  <si>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</si>
  <si>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</si>
  <si>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</si>
  <si>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</si>
  <si>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</si>
  <si>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</si>
  <si>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</si>
  <si>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</si>
  <si>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</si>
  <si>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</si>
  <si>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</si>
  <si>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</si>
  <si>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</si>
  <si>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</si>
  <si>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</si>
  <si>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</si>
  <si>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</si>
  <si>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</si>
  <si>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</si>
  <si>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</si>
  <si>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</si>
  <si>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</si>
  <si>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</si>
  <si>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</si>
  <si>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</si>
  <si>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</si>
  <si>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</si>
  <si>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</si>
  <si>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</si>
  <si>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</si>
  <si>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</si>
  <si>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</si>
  <si>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</si>
  <si>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</si>
  <si>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</si>
  <si>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</si>
  <si>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</si>
  <si>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</si>
  <si>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</si>
  <si>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</si>
  <si>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</si>
  <si>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</si>
  <si>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</si>
  <si>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</si>
  <si>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</si>
  <si>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</si>
  <si>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</si>
  <si>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</si>
  <si>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</si>
  <si>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</si>
  <si>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</si>
  <si>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</si>
  <si>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</si>
  <si>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</si>
  <si>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</si>
  <si>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</si>
  <si>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</si>
  <si>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</si>
  <si>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</si>
  <si>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</si>
  <si>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</si>
  <si>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</si>
  <si>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</si>
  <si>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</si>
  <si>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</si>
  <si>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</si>
  <si>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</si>
  <si>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</si>
  <si>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</si>
  <si>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</si>
  <si>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</si>
  <si>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</si>
  <si>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</si>
  <si>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</si>
  <si>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</si>
  <si>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</si>
  <si>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</si>
  <si>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</si>
  <si>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</si>
  <si>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</si>
  <si>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</si>
  <si>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</si>
  <si>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</si>
  <si>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</si>
  <si>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</si>
  <si>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</si>
  <si>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</si>
  <si>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</si>
  <si>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</si>
  <si>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</si>
  <si>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</si>
  <si>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</si>
  <si>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</si>
  <si>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</si>
  <si>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</si>
  <si>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</si>
  <si>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</si>
  <si>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</si>
  <si>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</si>
  <si>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</si>
  <si>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</si>
  <si>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</si>
  <si>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</si>
  <si>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</si>
  <si>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</si>
  <si>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</si>
  <si>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</si>
  <si>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</si>
  <si>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</si>
  <si>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</si>
  <si>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</si>
  <si>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</si>
  <si>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</si>
  <si>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</si>
  <si>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</si>
  <si>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</si>
  <si>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</si>
  <si>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</si>
  <si>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</si>
  <si>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</si>
  <si>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</si>
  <si>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</si>
  <si>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</si>
  <si>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</si>
  <si>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</si>
  <si>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</si>
  <si>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</si>
  <si>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</si>
  <si>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</si>
  <si>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</si>
  <si>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</si>
  <si>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</si>
  <si>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</si>
  <si>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</si>
  <si>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</si>
  <si>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</si>
  <si>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</si>
  <si>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</si>
  <si>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</si>
  <si>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</si>
  <si>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</si>
  <si>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</si>
  <si>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</si>
  <si>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</si>
  <si>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</si>
  <si>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</si>
  <si>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</si>
  <si>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</si>
  <si>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</si>
  <si>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</si>
  <si>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</si>
  <si>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</si>
  <si>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</si>
  <si>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</si>
  <si>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</si>
  <si>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</si>
  <si>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</si>
  <si>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</si>
  <si>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</si>
  <si>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</si>
  <si>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</si>
  <si>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</si>
  <si>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</si>
  <si>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</si>
  <si>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</si>
  <si>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</si>
  <si>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</si>
  <si>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</si>
  <si>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</si>
  <si>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</si>
  <si>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</si>
  <si>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</si>
  <si>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</si>
  <si>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</si>
  <si>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</si>
  <si>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</si>
  <si>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</si>
  <si>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</si>
  <si>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</si>
  <si>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</si>
  <si>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</si>
  <si>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</si>
  <si>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</si>
  <si>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</si>
  <si>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</si>
  <si>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</si>
  <si>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</si>
  <si>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</si>
  <si>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</si>
  <si>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</si>
  <si>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</si>
  <si>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</si>
  <si>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</si>
  <si>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</si>
  <si>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</si>
  <si>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</si>
  <si>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</si>
  <si>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</si>
  <si>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</si>
  <si>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</si>
  <si>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</si>
  <si>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</si>
  <si>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</si>
  <si>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</si>
  <si>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</si>
  <si>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</si>
  <si>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</si>
  <si>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</si>
  <si>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</si>
  <si>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</si>
  <si>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</si>
  <si>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</si>
  <si>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</si>
  <si>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</si>
  <si>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</si>
  <si>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</si>
  <si>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</si>
  <si>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</si>
  <si>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</si>
  <si>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</si>
  <si>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</si>
  <si>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</si>
  <si>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</si>
  <si>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</si>
  <si>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</si>
  <si>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</si>
  <si>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</si>
  <si>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</si>
  <si>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</si>
  <si>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</si>
  <si>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</si>
  <si>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</si>
  <si>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</si>
  <si>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</si>
  <si>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</si>
  <si>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</si>
  <si>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</si>
  <si>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</si>
  <si>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</si>
  <si>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</si>
  <si>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</si>
  <si>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</si>
  <si>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</si>
  <si>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</si>
  <si>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</si>
  <si>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</si>
  <si>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</si>
  <si>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</si>
  <si>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</si>
  <si>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</si>
  <si>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</si>
  <si>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</si>
  <si>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</si>
  <si>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</si>
  <si>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</si>
  <si>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</si>
  <si>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</si>
  <si>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</si>
  <si>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</si>
  <si>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</si>
  <si>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</si>
  <si>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</si>
  <si>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</si>
  <si>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</si>
  <si>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</si>
  <si>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</si>
  <si>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</si>
  <si>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</si>
  <si>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</si>
  <si>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</si>
  <si>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</si>
  <si>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</si>
  <si>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</si>
  <si>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</si>
  <si>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</si>
  <si>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</si>
  <si>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</si>
  <si>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</si>
  <si>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</si>
  <si>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</si>
  <si>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</si>
  <si>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</si>
  <si>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</si>
  <si>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</si>
  <si>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</si>
  <si>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</si>
  <si>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</si>
  <si>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</si>
  <si>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</si>
  <si>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</si>
  <si>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</si>
  <si>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</si>
  <si>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</si>
  <si>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</si>
  <si>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</si>
  <si>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</si>
  <si>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</si>
  <si>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</si>
  <si>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</si>
  <si>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</si>
  <si>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</si>
  <si>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</si>
  <si>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</si>
  <si>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</si>
  <si>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</si>
  <si>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</si>
  <si>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</si>
  <si>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</si>
  <si>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</si>
  <si>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</si>
  <si>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</si>
  <si>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</si>
  <si>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</si>
  <si>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</si>
  <si>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</si>
  <si>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</si>
  <si>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</si>
  <si>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</si>
  <si>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</si>
  <si>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</si>
  <si>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</si>
  <si>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</si>
  <si>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</si>
  <si>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</si>
  <si>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</si>
  <si>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</si>
  <si>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</si>
  <si>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</si>
  <si>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</si>
  <si>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</si>
  <si>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</si>
  <si>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</si>
  <si>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</si>
  <si>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</si>
  <si>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</si>
  <si>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</si>
  <si>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</si>
  <si>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</si>
  <si>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</si>
  <si>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</si>
  <si>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</si>
  <si>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</si>
  <si>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</si>
  <si>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</si>
  <si>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</si>
  <si>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</si>
  <si>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</si>
  <si>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</si>
  <si>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</si>
  <si>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</si>
  <si>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</si>
  <si>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</si>
  <si>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</si>
  <si>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</si>
  <si>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</si>
  <si>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</si>
  <si>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</si>
  <si>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</si>
  <si>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</si>
  <si>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</si>
  <si>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</si>
  <si>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</si>
  <si>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</si>
  <si>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</si>
  <si>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</si>
  <si>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</si>
  <si>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</si>
  <si>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</si>
  <si>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</si>
  <si>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</si>
  <si>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</si>
  <si>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</si>
  <si>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</si>
  <si>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</si>
  <si>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</si>
  <si>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</si>
  <si>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</si>
  <si>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</si>
  <si>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</si>
  <si>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</si>
  <si>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</si>
  <si>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</si>
  <si>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</si>
  <si>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</si>
  <si>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</si>
  <si>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</si>
  <si>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</si>
  <si>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</si>
  <si>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</si>
  <si>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</si>
  <si>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</si>
  <si>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</si>
  <si>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</si>
  <si>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</si>
  <si>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</si>
  <si>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</si>
  <si>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</si>
  <si>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</si>
  <si>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</si>
  <si>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</si>
  <si>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</si>
  <si>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</si>
  <si>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</si>
  <si>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</si>
  <si>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</si>
  <si>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</si>
  <si>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</si>
  <si>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</si>
  <si>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</si>
  <si>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</si>
  <si>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</si>
  <si>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</si>
  <si>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</si>
  <si>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</si>
  <si>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</si>
  <si>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</si>
  <si>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</si>
  <si>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</si>
  <si>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</si>
  <si>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</si>
  <si>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</si>
  <si>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</si>
  <si>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</si>
  <si>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</si>
  <si>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</si>
  <si>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</si>
  <si>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</si>
  <si>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</si>
  <si>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</si>
  <si>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</si>
  <si>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</si>
  <si>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</si>
  <si>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</si>
  <si>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</si>
  <si>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</si>
  <si>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</si>
  <si>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</si>
  <si>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</si>
  <si>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</si>
  <si>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</si>
  <si>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</si>
  <si>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</si>
  <si>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</si>
  <si>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</si>
  <si>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</si>
  <si>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</si>
  <si>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</si>
  <si>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</si>
  <si>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</si>
  <si>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</si>
  <si>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</si>
  <si>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</si>
  <si>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</si>
  <si>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</si>
  <si>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</si>
  <si>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</si>
  <si>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</si>
  <si>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</si>
  <si>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</si>
  <si>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</si>
  <si>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</si>
  <si>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</si>
  <si>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</si>
  <si>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</si>
  <si>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</si>
  <si>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</si>
  <si>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</si>
  <si>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</si>
  <si>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</si>
  <si>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</si>
  <si>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</si>
  <si>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</si>
  <si>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</si>
  <si>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</si>
  <si>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</si>
  <si>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</si>
  <si>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</si>
  <si>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</si>
  <si>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</si>
  <si>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</si>
  <si>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</si>
  <si>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</si>
  <si>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</si>
  <si>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</si>
  <si>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</si>
  <si>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</si>
  <si>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</si>
  <si>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</si>
  <si>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</si>
  <si>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</si>
  <si>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</si>
  <si>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</si>
  <si>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</si>
  <si>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</si>
  <si>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</si>
  <si>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</si>
  <si>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</si>
  <si>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</si>
  <si>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</si>
  <si>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</si>
  <si>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</si>
  <si>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</si>
  <si>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</si>
  <si>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</si>
  <si>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</si>
  <si>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</si>
  <si>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</si>
  <si>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</si>
  <si>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</si>
  <si>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</si>
  <si>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</si>
  <si>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</si>
  <si>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</si>
  <si>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</si>
  <si>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</si>
  <si>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</si>
  <si>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</si>
  <si>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</si>
  <si>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</si>
  <si>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</si>
  <si>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</si>
  <si>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</si>
  <si>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</si>
  <si>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</si>
  <si>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</si>
  <si>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</si>
  <si>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</si>
  <si>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</si>
  <si>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</si>
  <si>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</si>
  <si>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</si>
  <si>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</si>
  <si>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</si>
  <si>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</si>
  <si>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</si>
  <si>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</si>
  <si>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</si>
  <si>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</si>
  <si>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</si>
  <si>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</si>
  <si>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</si>
  <si>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</si>
  <si>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</si>
  <si>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</si>
  <si>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</si>
  <si>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</si>
  <si>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</si>
  <si>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</si>
  <si>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</si>
  <si>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</si>
  <si>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</si>
  <si>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</si>
  <si>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</si>
  <si>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</si>
  <si>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</si>
  <si>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</si>
  <si>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</si>
  <si>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</si>
  <si>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</si>
  <si>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</si>
  <si>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</si>
  <si>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</si>
  <si>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</si>
  <si>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</si>
  <si>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</si>
  <si>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</si>
  <si>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</si>
  <si>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</si>
  <si>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</si>
  <si>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</si>
  <si>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</si>
  <si>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</si>
  <si>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</si>
  <si>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</si>
  <si>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</si>
  <si>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</si>
  <si>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</si>
  <si>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</si>
  <si>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</si>
  <si>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</si>
  <si>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</si>
  <si>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</si>
  <si>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</si>
  <si>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</si>
  <si>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</si>
  <si>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</si>
  <si>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</si>
  <si>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</si>
  <si>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</si>
  <si>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</si>
  <si>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</si>
  <si>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</si>
  <si>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</si>
  <si>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</si>
  <si>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</si>
  <si>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</si>
  <si>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</si>
  <si>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</si>
  <si>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</si>
  <si>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</si>
  <si>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</si>
  <si>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</si>
  <si>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</si>
  <si>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</si>
  <si>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</si>
  <si>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</si>
  <si>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</si>
  <si>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</si>
  <si>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</si>
  <si>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</si>
  <si>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</si>
  <si>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</si>
  <si>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</si>
  <si>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</si>
  <si>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</si>
  <si>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</si>
  <si>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</si>
  <si>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</si>
  <si>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</si>
  <si>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</si>
  <si>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</si>
  <si>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</si>
  <si>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</si>
  <si>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</si>
  <si>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</si>
  <si>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</si>
  <si>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</si>
  <si>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</si>
  <si>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</si>
  <si>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</si>
  <si>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</si>
  <si>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</si>
  <si>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</si>
  <si>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</si>
  <si>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</si>
  <si>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</si>
  <si>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</si>
  <si>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</si>
  <si>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</si>
  <si>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</si>
  <si>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</si>
  <si>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</si>
  <si>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</si>
  <si>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</si>
  <si>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</si>
  <si>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</si>
  <si>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</si>
  <si>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</si>
  <si>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</si>
  <si>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</si>
  <si>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</si>
  <si>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</si>
  <si>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</si>
  <si>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</si>
  <si>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</si>
  <si>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</si>
  <si>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</si>
  <si>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</si>
  <si>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</si>
  <si>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</si>
  <si>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</si>
  <si>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</si>
  <si>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</si>
  <si>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</si>
  <si>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</si>
  <si>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</si>
  <si>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</si>
  <si>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</si>
  <si>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</si>
  <si>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</si>
  <si>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</si>
  <si>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</si>
  <si>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</si>
  <si>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</si>
  <si>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</si>
  <si>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</si>
  <si>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</si>
  <si>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</si>
  <si>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</si>
  <si>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</si>
  <si>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</si>
  <si>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</si>
  <si>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</si>
  <si>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</si>
  <si>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</si>
  <si>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</si>
  <si>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</si>
  <si>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</si>
  <si>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</si>
  <si>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</si>
  <si>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</si>
  <si>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</si>
  <si>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</si>
  <si>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</si>
  <si>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</si>
  <si>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</si>
  <si>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</si>
  <si>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</si>
  <si>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</si>
  <si>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</si>
  <si>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</si>
  <si>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</si>
  <si>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</si>
  <si>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</si>
  <si>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</si>
  <si>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</si>
  <si>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</si>
  <si>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</si>
  <si>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</si>
  <si>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</si>
  <si>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</si>
  <si>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</si>
  <si>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</si>
  <si>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</si>
  <si>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</si>
  <si>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</si>
  <si>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</si>
  <si>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</si>
  <si>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</si>
  <si>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</si>
  <si>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</si>
  <si>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</si>
  <si>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</si>
  <si>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</si>
  <si>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</si>
  <si>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</si>
  <si>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</si>
  <si>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</si>
  <si>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</si>
  <si>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</si>
  <si>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</si>
  <si>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</si>
  <si>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</si>
  <si>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</si>
  <si>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</si>
  <si>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</si>
  <si>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</si>
  <si>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</si>
  <si>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</si>
  <si>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</si>
  <si>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</si>
  <si>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</si>
  <si>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</si>
  <si>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</si>
  <si>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</si>
  <si>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</si>
  <si>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</si>
  <si>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</si>
  <si>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</si>
  <si>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</si>
  <si>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</si>
  <si>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</si>
  <si>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</si>
  <si>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</si>
  <si>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</si>
  <si>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</si>
  <si>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</si>
  <si>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</si>
  <si>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</si>
  <si>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</si>
  <si>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</si>
  <si>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</si>
  <si>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</si>
  <si>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</si>
  <si>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</si>
  <si>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</si>
  <si>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</si>
  <si>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</si>
  <si>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</si>
  <si>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</si>
  <si>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</si>
  <si>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</si>
  <si>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</si>
  <si>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</si>
  <si>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</si>
  <si>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</si>
  <si>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</si>
  <si>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</si>
  <si>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</si>
  <si>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</si>
  <si>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</si>
  <si>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</si>
  <si>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</si>
  <si>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</si>
  <si>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</si>
  <si>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</si>
  <si>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</si>
  <si>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</si>
  <si>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</si>
  <si>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</si>
  <si>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</si>
  <si>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</si>
  <si>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</si>
  <si>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</si>
  <si>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</si>
  <si>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</si>
  <si>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</si>
  <si>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</si>
  <si>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</si>
  <si>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</si>
  <si>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</si>
  <si>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</si>
  <si>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</si>
  <si>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</si>
  <si>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</si>
  <si>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</si>
  <si>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</si>
  <si>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</si>
  <si>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</si>
  <si>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</si>
  <si>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</si>
  <si>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</si>
  <si>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</si>
  <si>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</si>
  <si>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</si>
  <si>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</si>
  <si>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</si>
  <si>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</si>
  <si>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</si>
  <si>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</si>
  <si>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</si>
  <si>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</si>
  <si>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</si>
  <si>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</si>
  <si>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</si>
  <si>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</si>
  <si>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</si>
  <si>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</si>
  <si>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</si>
  <si>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</si>
  <si>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</si>
  <si>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</si>
  <si>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</si>
  <si>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</si>
  <si>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</si>
  <si>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</si>
  <si>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</si>
  <si>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</si>
  <si>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</si>
  <si>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</si>
  <si>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</si>
  <si>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</si>
  <si>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</si>
  <si>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</si>
  <si>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</si>
  <si>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</si>
  <si>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</si>
  <si>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</si>
  <si>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</si>
  <si>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</si>
  <si>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</si>
  <si>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</si>
  <si>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</si>
  <si>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</si>
  <si>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</si>
  <si>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</si>
  <si>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</si>
  <si>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</si>
  <si>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</si>
  <si>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</si>
  <si>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</si>
  <si>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</si>
  <si>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</si>
  <si>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</si>
  <si>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</si>
  <si>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</si>
  <si>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</si>
  <si>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</si>
  <si>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</si>
  <si>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</si>
  <si>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</si>
  <si>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</si>
  <si>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</si>
  <si>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</si>
  <si>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</si>
  <si>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</si>
  <si>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</si>
  <si>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</si>
  <si>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</si>
  <si>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</si>
  <si>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</si>
  <si>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</si>
  <si>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</si>
  <si>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</si>
  <si>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</si>
  <si>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</si>
  <si>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</si>
  <si>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</si>
  <si>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</si>
  <si>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</si>
  <si>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</si>
  <si>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</si>
  <si>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</si>
  <si>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</si>
  <si>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</si>
  <si>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</si>
  <si>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</si>
  <si>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</si>
  <si>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</si>
  <si>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</si>
  <si>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</si>
  <si>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</si>
  <si>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</si>
  <si>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</si>
  <si>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</si>
  <si>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</si>
  <si>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</si>
  <si>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</si>
  <si>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</si>
  <si>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</si>
  <si>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</si>
  <si>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</si>
  <si>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</si>
  <si>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</si>
  <si>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</si>
  <si>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</si>
  <si>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</si>
  <si>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</si>
  <si>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</si>
  <si>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</si>
  <si>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</si>
  <si>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</si>
  <si>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</si>
  <si>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</si>
  <si>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</si>
  <si>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</si>
  <si>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</si>
  <si>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</si>
  <si>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</si>
  <si>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</si>
  <si>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</si>
  <si>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</si>
  <si>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</si>
  <si>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</si>
  <si>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</si>
  <si>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</si>
  <si>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</si>
  <si>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</si>
  <si>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</si>
  <si>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</si>
  <si>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</si>
  <si>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</si>
  <si>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</si>
  <si>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</si>
  <si>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</si>
  <si>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</si>
  <si>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</si>
  <si>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</si>
  <si>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</si>
  <si>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</si>
  <si>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</si>
  <si>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</si>
  <si>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</si>
  <si>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</si>
  <si>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</si>
  <si>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</si>
  <si>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</si>
  <si>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</si>
  <si>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</si>
  <si>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</si>
  <si>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</si>
  <si>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</si>
  <si>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</si>
  <si>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</si>
  <si>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</si>
  <si>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</si>
  <si>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</si>
  <si>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</si>
  <si>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</si>
  <si>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</si>
  <si>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</si>
  <si>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</si>
  <si>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</si>
  <si>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</si>
  <si>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</si>
  <si>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</si>
  <si>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</si>
  <si>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</si>
  <si>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</si>
  <si>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</si>
  <si>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</si>
  <si>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</si>
  <si>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</si>
  <si>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</si>
  <si>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</si>
  <si>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</si>
  <si>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</si>
  <si>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</si>
  <si>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</si>
  <si>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</si>
  <si>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</si>
  <si>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</si>
  <si>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</si>
  <si>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</si>
  <si>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</si>
  <si>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</si>
  <si>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</si>
  <si>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</si>
  <si>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</si>
  <si>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</si>
  <si>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</si>
  <si>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</si>
  <si>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</si>
  <si>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</si>
  <si>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</si>
  <si>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</si>
  <si>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</si>
  <si>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</si>
  <si>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</si>
  <si>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</si>
  <si>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</si>
  <si>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</si>
  <si>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</si>
  <si>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</si>
  <si>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</si>
  <si>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</si>
  <si>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</si>
  <si>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</si>
  <si>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</si>
  <si>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</si>
  <si>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</si>
  <si>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</si>
  <si>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</si>
  <si>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</si>
  <si>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</si>
  <si>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</si>
  <si>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</si>
  <si>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</si>
  <si>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</si>
  <si>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</si>
  <si>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</si>
  <si>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</si>
  <si>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</si>
  <si>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</si>
  <si>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</si>
  <si>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</si>
  <si>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</si>
  <si>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</si>
  <si>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</si>
  <si>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</si>
  <si>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</si>
  <si>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</si>
  <si>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</si>
  <si>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</si>
  <si>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</si>
  <si>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</si>
  <si>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</si>
  <si>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</si>
  <si>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</si>
  <si>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</si>
  <si>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</si>
  <si>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</si>
  <si>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</si>
  <si>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</si>
  <si>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</si>
  <si>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</si>
  <si>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</si>
  <si>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</si>
  <si>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</si>
  <si>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</si>
  <si>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</si>
  <si>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</si>
  <si>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</si>
  <si>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</si>
  <si>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</si>
  <si>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</si>
  <si>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</si>
  <si>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</si>
  <si>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</si>
  <si>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</si>
  <si>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</si>
  <si>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</si>
  <si>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</si>
  <si>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</si>
  <si>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</si>
  <si>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</si>
  <si>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</si>
  <si>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</si>
  <si>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</si>
  <si>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</si>
  <si>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</si>
  <si>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</si>
  <si>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</si>
  <si>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</si>
  <si>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</si>
  <si>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</si>
  <si>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</si>
  <si>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</si>
  <si>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</si>
  <si>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</si>
  <si>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</si>
  <si>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</si>
  <si>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</si>
  <si>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</si>
  <si>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</si>
  <si>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</si>
  <si>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</si>
  <si>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</si>
  <si>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</si>
  <si>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</si>
  <si>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</si>
  <si>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</si>
  <si>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</si>
  <si>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</si>
  <si>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</si>
  <si>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</si>
  <si>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</si>
  <si>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</si>
  <si>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</si>
  <si>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</si>
  <si>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</si>
  <si>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</si>
  <si>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</si>
  <si>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</si>
  <si>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</si>
  <si>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</si>
  <si>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</si>
  <si>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</si>
  <si>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</si>
  <si>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</si>
  <si>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</si>
  <si>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</si>
  <si>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</si>
  <si>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</si>
  <si>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</si>
  <si>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</si>
  <si>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</si>
  <si>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</si>
  <si>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</si>
  <si>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</si>
  <si>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</si>
  <si>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</si>
  <si>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</si>
  <si>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</si>
  <si>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</si>
  <si>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</si>
  <si>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</si>
  <si>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</si>
  <si>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</si>
  <si>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</si>
  <si>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</si>
  <si>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</si>
  <si>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</si>
  <si>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</si>
  <si>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</si>
  <si>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</si>
  <si>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</si>
  <si>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</si>
  <si>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</si>
  <si>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</si>
  <si>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</si>
  <si>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</si>
  <si>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</si>
  <si>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</si>
  <si>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</si>
  <si>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</si>
  <si>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</si>
  <si>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</si>
  <si>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</si>
  <si>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</si>
  <si>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</si>
  <si>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</si>
  <si>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</si>
  <si>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</si>
  <si>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</si>
  <si>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</si>
  <si>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</si>
  <si>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</si>
  <si>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</si>
  <si>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</si>
  <si>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</si>
  <si>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</si>
  <si>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</si>
  <si>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</si>
  <si>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</si>
  <si>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</si>
  <si>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</si>
  <si>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</si>
  <si>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</si>
  <si>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</si>
  <si>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</si>
  <si>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</si>
  <si>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</si>
  <si>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</si>
  <si>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</si>
  <si>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</si>
  <si>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</si>
  <si>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</si>
  <si>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</si>
  <si>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</si>
  <si>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</si>
  <si>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</si>
  <si>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</si>
  <si>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</si>
  <si>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</si>
  <si>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</si>
  <si>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</si>
  <si>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</si>
  <si>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</si>
  <si>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</si>
  <si>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</si>
  <si>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</si>
  <si>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</si>
  <si>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</si>
  <si>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</si>
  <si>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</si>
  <si>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</si>
  <si>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</si>
  <si>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</si>
  <si>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</si>
  <si>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</si>
  <si>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</si>
  <si>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</si>
  <si>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</si>
  <si>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</si>
  <si>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</si>
  <si>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</si>
  <si>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</si>
  <si>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</si>
  <si>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</si>
  <si>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</si>
  <si>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</si>
  <si>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</si>
  <si>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</si>
  <si>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</si>
  <si>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</si>
  <si>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</si>
  <si>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</si>
  <si>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</si>
  <si>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</si>
  <si>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</si>
  <si>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</si>
  <si>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</si>
  <si>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</si>
  <si>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</si>
  <si>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</si>
  <si>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</si>
  <si>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</si>
  <si>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</si>
  <si>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</si>
  <si>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</si>
  <si>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</si>
  <si>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</si>
  <si>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</si>
  <si>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</si>
  <si>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</si>
  <si>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</si>
  <si>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</si>
  <si>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</si>
  <si>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</si>
  <si>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</si>
  <si>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</si>
  <si>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</si>
  <si>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</si>
  <si>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</si>
  <si>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</si>
  <si>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</si>
  <si>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</si>
  <si>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</si>
  <si>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</si>
  <si>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</si>
  <si>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</si>
  <si>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</si>
  <si>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</si>
  <si>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</si>
  <si>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</si>
  <si>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</si>
  <si>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</si>
  <si>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</si>
  <si>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</si>
  <si>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</si>
  <si>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</si>
  <si>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</si>
  <si>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</si>
  <si>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</si>
  <si>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</si>
  <si>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</si>
  <si>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</si>
  <si>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</si>
  <si>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</si>
  <si>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</si>
  <si>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</si>
  <si>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</si>
  <si>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</si>
  <si>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</si>
  <si>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</si>
  <si>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</si>
  <si>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</si>
  <si>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</si>
  <si>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</si>
  <si>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</si>
  <si>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</si>
  <si>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</si>
  <si>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</si>
  <si>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</si>
  <si>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</si>
  <si>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</si>
  <si>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</si>
  <si>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</si>
  <si>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</si>
  <si>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</si>
  <si>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</si>
  <si>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</si>
  <si>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</si>
  <si>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</si>
  <si>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</si>
  <si>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</si>
  <si>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</si>
  <si>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</si>
  <si>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</si>
  <si>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</si>
  <si>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</si>
  <si>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</si>
  <si>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</si>
  <si>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</si>
  <si>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</si>
  <si>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</si>
  <si>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</si>
  <si>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</si>
  <si>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</si>
  <si>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</si>
  <si>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</si>
  <si>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</si>
  <si>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</si>
  <si>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</si>
  <si>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</si>
  <si>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</si>
  <si>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</si>
  <si>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</si>
  <si>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</si>
  <si>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</si>
  <si>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</si>
  <si>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</si>
  <si>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</si>
  <si>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</si>
  <si>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</si>
  <si>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</si>
  <si>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</si>
  <si>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</si>
  <si>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</si>
  <si>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</si>
  <si>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</si>
  <si>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</si>
  <si>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</si>
  <si>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</si>
  <si>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</si>
  <si>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</si>
  <si>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</si>
  <si>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</si>
  <si>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</si>
  <si>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</si>
  <si>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</si>
  <si>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</si>
  <si>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</si>
  <si>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</si>
  <si>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</si>
  <si>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</si>
  <si>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</si>
  <si>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</si>
  <si>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</si>
  <si>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</si>
  <si>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</si>
  <si>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</si>
  <si>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</si>
  <si>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</si>
  <si>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</si>
  <si>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</si>
  <si>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</si>
  <si>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</si>
  <si>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</si>
  <si>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</si>
  <si>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</si>
  <si>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</si>
  <si>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</si>
  <si>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</si>
  <si>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</si>
  <si>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</si>
  <si>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</si>
  <si>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</si>
  <si>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</si>
  <si>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</si>
  <si>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</si>
  <si>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</si>
  <si>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</si>
  <si>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</si>
  <si>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</si>
  <si>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</si>
  <si>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</si>
  <si>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</si>
  <si>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</si>
  <si>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</si>
  <si>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</si>
  <si>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</si>
  <si>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</si>
  <si>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</si>
  <si>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</si>
  <si>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</si>
  <si>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</si>
  <si>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</si>
  <si>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</si>
  <si>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</si>
  <si>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</si>
  <si>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</si>
  <si>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</si>
  <si>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</si>
  <si>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</si>
  <si>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</si>
  <si>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</si>
  <si>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</si>
  <si>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</si>
  <si>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</si>
  <si>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</si>
  <si>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</si>
  <si>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</si>
  <si>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</si>
  <si>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</si>
  <si>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</si>
  <si>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</si>
  <si>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</si>
  <si>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</si>
  <si>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</si>
  <si>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</si>
  <si>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</si>
  <si>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</si>
  <si>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</si>
  <si>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</si>
  <si>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</si>
  <si>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</si>
  <si>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</si>
  <si>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</si>
  <si>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</si>
  <si>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</si>
  <si>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</si>
  <si>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</si>
  <si>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</si>
  <si>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</si>
  <si>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</si>
  <si>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</si>
  <si>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</si>
  <si>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</si>
  <si>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</si>
  <si>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</si>
  <si>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</si>
  <si>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</si>
  <si>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</si>
  <si>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</si>
  <si>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</si>
  <si>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</si>
  <si>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</si>
  <si>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</si>
  <si>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</si>
  <si>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</si>
  <si>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</si>
  <si>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</si>
  <si>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</si>
  <si>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</si>
  <si>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</si>
  <si>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</si>
  <si>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</si>
  <si>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</si>
  <si>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</si>
  <si>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</si>
  <si>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</si>
  <si>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</si>
  <si>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</si>
  <si>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</si>
  <si>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</si>
  <si>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</si>
  <si>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</si>
  <si>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</si>
  <si>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</si>
  <si>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</si>
  <si>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</si>
  <si>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</si>
  <si>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</si>
  <si>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</si>
  <si>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</si>
  <si>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</si>
  <si>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</si>
  <si>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</si>
  <si>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</si>
  <si>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</si>
  <si>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</si>
  <si>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</si>
  <si>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</si>
  <si>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</si>
  <si>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</si>
  <si>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</si>
  <si>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</si>
  <si>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</si>
  <si>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</si>
  <si>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</si>
  <si>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</si>
  <si>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</si>
  <si>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</si>
  <si>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</si>
  <si>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</si>
  <si>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</si>
  <si>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</si>
  <si>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</si>
  <si>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</si>
  <si>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</si>
  <si>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</si>
  <si>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</si>
  <si>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</si>
  <si>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</si>
  <si>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</si>
  <si>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</si>
  <si>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</si>
  <si>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</si>
  <si>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</si>
  <si>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</si>
  <si>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</si>
  <si>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</si>
  <si>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</si>
  <si>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</si>
  <si>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</si>
  <si>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</si>
  <si>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</si>
  <si>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</si>
  <si>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</si>
  <si>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</si>
  <si>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</si>
  <si>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</si>
  <si>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</si>
  <si>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</si>
  <si>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</si>
  <si>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</si>
  <si>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</si>
  <si>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</si>
  <si>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</si>
  <si>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</si>
  <si>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</si>
  <si>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</si>
  <si>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</si>
  <si>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</si>
  <si>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</si>
  <si>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</si>
  <si>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</si>
  <si>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</si>
  <si>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</si>
  <si>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</si>
  <si>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</si>
  <si>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</si>
  <si>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</si>
  <si>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</si>
  <si>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</si>
  <si>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</si>
  <si>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</si>
  <si>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</si>
  <si>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</si>
  <si>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</si>
  <si>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</si>
  <si>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</si>
  <si>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</si>
  <si>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</si>
  <si>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</si>
  <si>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</si>
  <si>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</si>
  <si>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</si>
  <si>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</si>
  <si>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</si>
  <si>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</si>
  <si>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</si>
  <si>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</si>
  <si>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</si>
  <si>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</si>
  <si>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</si>
  <si>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</si>
  <si>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</si>
  <si>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</si>
  <si>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</si>
  <si>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</si>
  <si>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</si>
  <si>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</si>
  <si>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</si>
  <si>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</si>
  <si>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</si>
  <si>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</si>
  <si>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</si>
  <si>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</si>
  <si>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</si>
  <si>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</si>
  <si>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</si>
  <si>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</si>
  <si>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</si>
  <si>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</si>
  <si>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</si>
  <si>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</si>
  <si>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</si>
  <si>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</si>
  <si>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</si>
  <si>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</si>
  <si>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</si>
  <si>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</si>
  <si>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</si>
  <si>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</si>
  <si>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</si>
  <si>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</si>
  <si>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</si>
  <si>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</si>
  <si>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</si>
  <si>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</si>
  <si>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</si>
  <si>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</si>
  <si>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</si>
  <si>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</si>
  <si>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</si>
  <si>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</si>
  <si>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</si>
  <si>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</si>
  <si>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</si>
  <si>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</si>
  <si>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</si>
  <si>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</si>
  <si>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</si>
  <si>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</si>
  <si>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</si>
  <si>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</si>
  <si>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</si>
  <si>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</si>
  <si>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</si>
  <si>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</si>
  <si>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</si>
  <si>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</si>
  <si>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</si>
  <si>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</si>
  <si>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</si>
  <si>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</si>
  <si>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</si>
  <si>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</si>
  <si>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</si>
  <si>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</si>
  <si>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</si>
  <si>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</si>
  <si>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</si>
  <si>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</si>
  <si>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</si>
  <si>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</si>
  <si>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</si>
  <si>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</si>
  <si>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</si>
  <si>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</si>
  <si>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</si>
  <si>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</si>
  <si>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</si>
  <si>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</si>
  <si>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</si>
  <si>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</si>
  <si>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</si>
  <si>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</si>
  <si>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</si>
  <si>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</si>
  <si>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</si>
  <si>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</si>
  <si>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</si>
  <si>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</si>
  <si>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</si>
  <si>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</si>
  <si>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</si>
  <si>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</si>
  <si>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</si>
  <si>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</si>
  <si>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</si>
  <si>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</si>
  <si>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</si>
  <si>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</si>
  <si>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</si>
  <si>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</si>
  <si>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</si>
  <si>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</si>
  <si>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</si>
  <si>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</si>
  <si>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</si>
  <si>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</si>
  <si>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</si>
  <si>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</si>
  <si>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</si>
  <si>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</si>
  <si>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</si>
  <si>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</si>
  <si>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</si>
  <si>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</si>
  <si>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</si>
  <si>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</si>
  <si>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</si>
  <si>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</si>
  <si>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</si>
  <si>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</si>
  <si>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</si>
  <si>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</si>
  <si>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</si>
  <si>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</si>
  <si>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</si>
  <si>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</si>
  <si>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</si>
  <si>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</si>
  <si>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</si>
  <si>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</si>
  <si>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</si>
  <si>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</si>
  <si>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</si>
  <si>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</si>
  <si>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</si>
  <si>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</si>
  <si>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</si>
  <si>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</si>
  <si>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</si>
  <si>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</si>
  <si>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</si>
  <si>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</si>
  <si>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</si>
  <si>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</si>
  <si>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</si>
  <si>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</si>
  <si>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</si>
  <si>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</si>
  <si>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</si>
  <si>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</si>
  <si>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</si>
  <si>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</si>
  <si>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</si>
  <si>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</si>
  <si>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</si>
  <si>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</si>
  <si>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</si>
  <si>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</si>
  <si>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</si>
  <si>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</si>
  <si>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</si>
  <si>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</si>
  <si>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</si>
  <si>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</si>
  <si>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</si>
  <si>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</si>
  <si>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</si>
  <si>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</si>
  <si>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</si>
  <si>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</si>
  <si>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</si>
  <si>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</si>
  <si>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</si>
  <si>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</si>
  <si>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</si>
  <si>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</si>
  <si>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</si>
  <si>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</si>
  <si>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</si>
  <si>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</si>
  <si>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</si>
  <si>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</si>
  <si>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</si>
  <si>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</si>
  <si>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</si>
  <si>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</si>
  <si>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</si>
  <si>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</si>
  <si>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</si>
  <si>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</si>
  <si>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</si>
  <si>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</si>
  <si>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</si>
  <si>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</si>
  <si>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</si>
  <si>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</si>
  <si>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</si>
  <si>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</si>
  <si>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</si>
  <si>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</si>
  <si>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</si>
  <si>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</si>
  <si>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</si>
  <si>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</si>
  <si>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</si>
  <si>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</si>
  <si>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</si>
  <si>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</si>
  <si>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</si>
  <si>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</si>
  <si>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</si>
  <si>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</si>
  <si>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</si>
  <si>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</si>
  <si>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</si>
  <si>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</si>
  <si>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</si>
  <si>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</si>
  <si>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</si>
  <si>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</si>
  <si>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</si>
  <si>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</si>
  <si>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</si>
  <si>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</si>
  <si>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</si>
  <si>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</si>
  <si>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</si>
  <si>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</si>
  <si>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</si>
  <si>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</si>
  <si>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</si>
  <si>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</si>
  <si>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</si>
  <si>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</si>
  <si>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</si>
  <si>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</si>
  <si>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</si>
  <si>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</si>
  <si>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</si>
  <si>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</si>
  <si>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</si>
  <si>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</si>
  <si>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</si>
  <si>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</si>
  <si>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</si>
  <si>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</si>
  <si>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</si>
  <si>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</si>
  <si>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</si>
  <si>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</si>
  <si>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</si>
  <si>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</si>
  <si>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</si>
  <si>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</si>
  <si>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</si>
  <si>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</si>
  <si>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</si>
  <si>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</si>
  <si>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</si>
  <si>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</si>
  <si>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</si>
  <si>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</si>
  <si>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</si>
  <si>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</si>
  <si>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</si>
  <si>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</si>
  <si>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</si>
  <si>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</si>
  <si>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</si>
  <si>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</si>
  <si>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</si>
  <si>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</si>
  <si>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</si>
  <si>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</si>
  <si>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</si>
  <si>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</si>
  <si>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</si>
  <si>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</si>
  <si>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</si>
  <si>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</si>
  <si>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</si>
  <si>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</si>
  <si>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</si>
  <si>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</si>
  <si>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</si>
  <si>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</si>
  <si>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</si>
  <si>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</si>
  <si>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</si>
  <si>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</si>
  <si>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</si>
  <si>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</si>
  <si>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</si>
  <si>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</si>
  <si>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</si>
  <si>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</si>
  <si>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</si>
  <si>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</si>
  <si>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</si>
  <si>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</si>
  <si>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</si>
  <si>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</si>
  <si>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</si>
  <si>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</si>
  <si>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</si>
  <si>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</si>
  <si>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</si>
  <si>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</si>
  <si>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</si>
  <si>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</si>
  <si>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</si>
  <si>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</si>
  <si>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</si>
  <si>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</si>
  <si>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</si>
  <si>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</si>
  <si>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</si>
  <si>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</si>
  <si>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</si>
  <si>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</si>
  <si>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</si>
  <si>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</si>
  <si>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</si>
  <si>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</si>
  <si>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</si>
  <si>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</si>
  <si>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</si>
  <si>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</si>
  <si>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</si>
  <si>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</si>
  <si>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</si>
  <si>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</si>
  <si>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</si>
  <si>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</si>
  <si>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</si>
  <si>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</si>
  <si>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</si>
  <si>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</si>
  <si>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</si>
  <si>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</si>
  <si>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</si>
  <si>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</si>
  <si>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</si>
  <si>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</si>
  <si>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</si>
  <si>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</si>
  <si>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</si>
  <si>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</si>
  <si>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</si>
  <si>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</si>
  <si>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</si>
  <si>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</si>
  <si>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</si>
  <si>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</si>
  <si>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</si>
  <si>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</si>
  <si>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</si>
  <si>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</si>
  <si>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</si>
  <si>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</si>
  <si>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</si>
  <si>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</si>
  <si>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</si>
  <si>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</si>
  <si>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</si>
  <si>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</si>
  <si>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</si>
  <si>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</si>
  <si>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</si>
  <si>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</si>
  <si>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</si>
  <si>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</si>
  <si>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</si>
  <si>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</si>
  <si>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</si>
  <si>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</si>
  <si>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</si>
  <si>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</si>
  <si>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</si>
  <si>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</si>
  <si>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</si>
  <si>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</si>
  <si>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</si>
  <si>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</si>
  <si>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</si>
  <si>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</si>
  <si>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</si>
  <si>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</si>
  <si>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</si>
  <si>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</si>
  <si>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</si>
  <si>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</si>
  <si>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</si>
  <si>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</si>
  <si>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</si>
  <si>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</si>
  <si>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</si>
  <si>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</si>
  <si>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</si>
  <si>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</si>
  <si>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</si>
  <si>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</si>
  <si>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</si>
  <si>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</si>
  <si>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</si>
  <si>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</si>
  <si>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</si>
  <si>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</si>
  <si>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</si>
  <si>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</si>
  <si>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</si>
  <si>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</si>
  <si>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</si>
  <si>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</si>
  <si>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</si>
  <si>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</si>
  <si>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</si>
  <si>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</si>
  <si>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</si>
  <si>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</si>
  <si>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</si>
  <si>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</si>
  <si>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</si>
  <si>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</si>
  <si>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</si>
  <si>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</si>
  <si>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</si>
  <si>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</si>
  <si>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</si>
  <si>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</si>
  <si>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</si>
  <si>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</si>
  <si>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</si>
  <si>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</si>
  <si>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</si>
  <si>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</si>
  <si>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</si>
  <si>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</si>
  <si>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</si>
  <si>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</si>
  <si>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</si>
  <si>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</si>
  <si>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</si>
  <si>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</si>
  <si>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</si>
  <si>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</si>
  <si>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</si>
  <si>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</si>
  <si>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</si>
  <si>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</si>
  <si>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</si>
  <si>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</si>
  <si>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</si>
  <si>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</si>
  <si>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</si>
  <si>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</si>
  <si>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</si>
  <si>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</si>
  <si>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</si>
  <si>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</si>
  <si>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</si>
  <si>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</si>
  <si>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</si>
  <si>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</si>
  <si>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</si>
  <si>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</si>
  <si>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</si>
  <si>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</si>
  <si>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</si>
  <si>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</si>
  <si>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</si>
  <si>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</si>
  <si>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</si>
  <si>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</si>
  <si>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</si>
  <si>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</si>
  <si>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</si>
  <si>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</si>
  <si>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</si>
  <si>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</si>
  <si>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</si>
  <si>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</si>
  <si>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</si>
  <si>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</si>
  <si>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</si>
  <si>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</si>
  <si>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</si>
  <si>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</si>
  <si>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</si>
  <si>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</si>
  <si>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</si>
  <si>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</si>
  <si>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</si>
  <si>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</si>
  <si>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</si>
  <si>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</si>
  <si>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</si>
  <si>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</si>
  <si>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</si>
  <si>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</si>
  <si>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</si>
  <si>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</si>
  <si>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</si>
  <si>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</si>
  <si>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</si>
  <si>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</si>
  <si>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</si>
  <si>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</si>
  <si>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</si>
  <si>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</si>
  <si>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</si>
  <si>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</si>
  <si>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</si>
  <si>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</si>
  <si>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</si>
  <si>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</si>
  <si>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</si>
  <si>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</si>
  <si>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</si>
  <si>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</si>
  <si>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</si>
  <si>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</si>
  <si>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</si>
  <si>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</si>
  <si>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</si>
  <si>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</si>
  <si>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</si>
  <si>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</si>
  <si>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</si>
  <si>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</si>
  <si>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</si>
  <si>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</si>
  <si>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</si>
  <si>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</si>
  <si>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</si>
  <si>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</si>
  <si>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</si>
  <si>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</si>
  <si>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</si>
  <si>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</si>
  <si>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</si>
  <si>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</si>
  <si>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</si>
  <si>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</si>
  <si>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</si>
  <si>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</si>
  <si>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</si>
  <si>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</si>
  <si>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</si>
  <si>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</si>
  <si>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</si>
  <si>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</si>
  <si>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</si>
  <si>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</si>
  <si>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</si>
  <si>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</si>
  <si>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</si>
  <si>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</si>
  <si>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</si>
  <si>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</si>
  <si>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</si>
  <si>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</si>
  <si>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</si>
  <si>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</si>
  <si>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</si>
  <si>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</si>
  <si>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</si>
  <si>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</si>
  <si>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</si>
  <si>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</si>
  <si>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</si>
  <si>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</si>
  <si>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</si>
  <si>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</si>
  <si>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</si>
  <si>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</si>
  <si>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</si>
  <si>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</si>
  <si>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</si>
  <si>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</si>
  <si>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</si>
  <si>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</si>
  <si>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</si>
  <si>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</si>
  <si>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</si>
  <si>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</si>
  <si>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</si>
  <si>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</si>
  <si>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</si>
  <si>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</si>
  <si>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</si>
  <si>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</si>
  <si>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</si>
  <si>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</si>
  <si>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</si>
  <si>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</si>
  <si>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</si>
  <si>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</si>
  <si>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</si>
  <si>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</si>
  <si>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</si>
  <si>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</si>
  <si>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</si>
  <si>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</si>
  <si>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</si>
  <si>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</si>
  <si>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</si>
  <si>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</si>
  <si>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</si>
  <si>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</si>
  <si>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</si>
  <si>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</si>
  <si>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</si>
  <si>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</si>
  <si>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</si>
  <si>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</si>
  <si>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</si>
  <si>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</si>
  <si>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</si>
  <si>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</si>
  <si>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</si>
  <si>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</si>
  <si>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</si>
  <si>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</si>
  <si>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</si>
  <si>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</si>
  <si>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</si>
  <si>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</si>
  <si>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</si>
  <si>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</si>
  <si>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</si>
  <si>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</si>
  <si>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</si>
  <si>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</si>
  <si>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</si>
  <si>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</si>
  <si>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</si>
  <si>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</si>
  <si>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</si>
  <si>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</si>
  <si>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</si>
  <si>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</si>
  <si>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</si>
  <si>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</si>
  <si>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</si>
  <si>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</si>
  <si>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</si>
  <si>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</si>
  <si>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</si>
  <si>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</si>
  <si>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</si>
  <si>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</si>
  <si>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</si>
  <si>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</si>
  <si>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</si>
  <si>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</si>
  <si>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</si>
  <si>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</si>
  <si>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</si>
  <si>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</si>
  <si>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</si>
  <si>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</si>
  <si>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</si>
  <si>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</si>
  <si>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</si>
  <si>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</si>
  <si>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</si>
  <si>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</si>
  <si>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</si>
  <si>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</si>
  <si>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</si>
  <si>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</si>
  <si>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</si>
  <si>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</si>
  <si>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</si>
  <si>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</si>
  <si>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</si>
  <si>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</si>
  <si>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</si>
  <si>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</si>
  <si>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</si>
  <si>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</si>
  <si>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</si>
  <si>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</si>
  <si>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</si>
  <si>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</si>
  <si>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</si>
  <si>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</si>
  <si>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</si>
  <si>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</si>
  <si>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</si>
  <si>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</si>
  <si>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</si>
  <si>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</si>
  <si>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</si>
  <si>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</si>
  <si>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</si>
  <si>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</si>
  <si>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</si>
  <si>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</si>
  <si>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</si>
  <si>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</si>
  <si>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</si>
  <si>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</si>
  <si>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</si>
  <si>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</si>
  <si>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</si>
  <si>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</si>
  <si>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</si>
  <si>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</si>
  <si>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</si>
  <si>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</si>
  <si>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</si>
  <si>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</si>
  <si>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</si>
  <si>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</si>
  <si>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</si>
  <si>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</si>
  <si>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</si>
  <si>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</si>
  <si>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</si>
  <si>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</si>
  <si>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</si>
  <si>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</si>
  <si>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</si>
  <si>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</si>
  <si>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</si>
  <si>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</si>
  <si>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</si>
  <si>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</si>
  <si>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</si>
  <si>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</si>
  <si>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</si>
  <si>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</si>
  <si>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</si>
  <si>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</si>
  <si>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</si>
  <si>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</si>
  <si>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</si>
  <si>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</si>
  <si>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</si>
  <si>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</si>
  <si>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</si>
  <si>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</si>
  <si>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</si>
  <si>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</si>
  <si>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</si>
  <si>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</si>
  <si>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</si>
  <si>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</si>
  <si>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</si>
  <si>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</si>
  <si>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</si>
  <si>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</si>
  <si>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</si>
  <si>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</si>
  <si>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</si>
  <si>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</si>
  <si>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</si>
  <si>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</si>
  <si>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</si>
  <si>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</si>
  <si>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</si>
  <si>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</si>
  <si>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</si>
  <si>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</si>
  <si>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</si>
  <si>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</si>
  <si>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</si>
  <si>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</si>
  <si>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</si>
  <si>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</si>
  <si>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</si>
  <si>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</si>
  <si>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</si>
  <si>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</si>
  <si>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</si>
  <si>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</si>
  <si>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</si>
  <si>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</si>
  <si>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</si>
  <si>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</si>
  <si>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</si>
  <si>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</si>
  <si>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</si>
  <si>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</si>
  <si>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</si>
  <si>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</si>
  <si>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</si>
  <si>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</si>
  <si>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</si>
  <si>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</si>
  <si>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</si>
  <si>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</si>
  <si>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</si>
  <si>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</si>
  <si>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</si>
  <si>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</si>
  <si>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</si>
  <si>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</si>
  <si>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</si>
  <si>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</si>
  <si>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</si>
  <si>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</si>
  <si>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</si>
  <si>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</si>
  <si>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</si>
  <si>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</si>
  <si>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</si>
  <si>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</si>
  <si>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</si>
  <si>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</si>
  <si>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</si>
  <si>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</si>
  <si>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</si>
  <si>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</si>
  <si>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</si>
  <si>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</si>
  <si>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</si>
  <si>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</si>
  <si>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</si>
  <si>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</si>
  <si>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</si>
  <si>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</si>
  <si>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</si>
  <si>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</si>
  <si>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</si>
  <si>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</si>
  <si>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</si>
  <si>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</si>
  <si>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</si>
  <si>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</si>
  <si>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</si>
  <si>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</si>
  <si>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</si>
  <si>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</si>
  <si>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</si>
  <si>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</si>
  <si>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</si>
  <si>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</si>
  <si>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</si>
  <si>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</si>
  <si>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</si>
  <si>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</si>
  <si>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</si>
  <si>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</si>
  <si>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</si>
  <si>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</si>
  <si>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</si>
  <si>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</si>
  <si>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</si>
  <si>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</si>
  <si>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</si>
  <si>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</si>
  <si>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</si>
  <si>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</si>
  <si>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</si>
  <si>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</si>
  <si>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</si>
  <si>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</si>
  <si>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</si>
  <si>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</si>
  <si>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</si>
  <si>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</si>
  <si>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</si>
  <si>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</si>
  <si>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</si>
  <si>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</si>
  <si>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</si>
  <si>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</si>
  <si>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</si>
  <si>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</si>
  <si>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</si>
  <si>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</si>
  <si>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</si>
  <si>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</si>
  <si>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</si>
  <si>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</si>
  <si>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</si>
  <si>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</si>
  <si>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</si>
  <si>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</si>
  <si>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</si>
  <si>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</si>
  <si>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</si>
  <si>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</si>
  <si>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</si>
  <si>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</si>
  <si>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</si>
  <si>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</si>
  <si>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</si>
  <si>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</si>
  <si>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</si>
  <si>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</si>
  <si>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</si>
  <si>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</si>
  <si>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</si>
  <si>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</si>
  <si>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</si>
  <si>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</si>
  <si>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</si>
  <si>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</si>
  <si>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</si>
  <si>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</si>
  <si>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</si>
  <si>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</si>
  <si>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</si>
  <si>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</si>
  <si>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</si>
  <si>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</si>
  <si>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</si>
  <si>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</si>
  <si>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</si>
  <si>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</si>
  <si>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</si>
  <si>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</si>
  <si>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</si>
  <si>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</si>
  <si>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</si>
  <si>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</si>
  <si>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</si>
  <si>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</si>
  <si>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</si>
  <si>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</si>
  <si>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</si>
  <si>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</si>
  <si>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</si>
  <si>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</si>
  <si>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</si>
  <si>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</si>
  <si>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</si>
  <si>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</si>
  <si>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</si>
  <si>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</si>
  <si>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</si>
  <si>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</si>
  <si>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</si>
  <si>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</si>
  <si>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</si>
  <si>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</si>
  <si>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</si>
  <si>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</si>
  <si>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</si>
  <si>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</si>
  <si>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</si>
  <si>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</si>
  <si>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</si>
  <si>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</si>
  <si>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</si>
  <si>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</si>
  <si>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</si>
  <si>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</si>
  <si>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</si>
  <si>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</si>
  <si>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</si>
  <si>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</si>
  <si>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</si>
  <si>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</si>
  <si>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</si>
  <si>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</si>
  <si>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</si>
  <si>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</si>
  <si>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</si>
  <si>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</si>
  <si>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</si>
  <si>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</si>
  <si>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</si>
  <si>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</si>
  <si>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</si>
  <si>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</si>
  <si>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</si>
  <si>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</si>
  <si>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</si>
  <si>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</si>
  <si>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</si>
  <si>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</si>
  <si>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</si>
  <si>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</si>
  <si>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</si>
  <si>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</si>
  <si>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</si>
  <si>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</si>
  <si>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</si>
  <si>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</si>
  <si>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</si>
  <si>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</si>
  <si>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</si>
  <si>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</si>
  <si>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</si>
  <si>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</si>
  <si>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</si>
  <si>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</si>
  <si>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</si>
  <si>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</si>
  <si>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</si>
  <si>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</si>
  <si>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</si>
  <si>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</si>
  <si>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</si>
  <si>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</si>
  <si>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</si>
  <si>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</si>
  <si>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</si>
  <si>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</si>
  <si>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</si>
  <si>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</si>
  <si>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</si>
  <si>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</si>
  <si>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</si>
  <si>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</si>
  <si>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</si>
  <si>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</si>
  <si>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</si>
  <si>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</si>
  <si>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</si>
  <si>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</si>
  <si>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</si>
  <si>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</si>
  <si>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</si>
  <si>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</si>
  <si>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</si>
  <si>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</si>
  <si>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</si>
  <si>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</si>
  <si>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</si>
  <si>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</si>
  <si>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</si>
  <si>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</si>
  <si>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</si>
  <si>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</si>
  <si>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</si>
  <si>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</si>
  <si>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</si>
  <si>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</si>
  <si>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</si>
  <si>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</si>
  <si>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</si>
  <si>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</si>
  <si>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</si>
  <si>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</si>
  <si>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</si>
  <si>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</si>
  <si>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</si>
  <si>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</si>
  <si>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</si>
  <si>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</si>
  <si>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</si>
  <si>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</si>
  <si>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</si>
  <si>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</si>
  <si>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</si>
  <si>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</si>
  <si>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</si>
  <si>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</si>
  <si>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</si>
  <si>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</si>
  <si>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</si>
  <si>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</si>
  <si>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</si>
  <si>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</si>
  <si>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</si>
  <si>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</si>
  <si>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</si>
  <si>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</si>
  <si>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</si>
  <si>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</si>
  <si>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</si>
  <si>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</si>
  <si>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</si>
  <si>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</si>
  <si>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</si>
  <si>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</si>
  <si>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</si>
  <si>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</si>
  <si>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</si>
  <si>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</si>
  <si>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</si>
  <si>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</si>
  <si>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</si>
  <si>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</si>
  <si>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</si>
  <si>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</si>
  <si>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</si>
  <si>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</si>
  <si>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</si>
  <si>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</si>
  <si>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</si>
  <si>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</si>
  <si>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</si>
  <si>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</si>
  <si>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</si>
  <si>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</si>
  <si>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</si>
  <si>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</si>
  <si>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</si>
  <si>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</si>
  <si>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</si>
  <si>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</si>
  <si>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</si>
  <si>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</si>
  <si>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</si>
  <si>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</si>
  <si>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</si>
  <si>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</si>
  <si>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</si>
  <si>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</si>
  <si>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</si>
  <si>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</si>
  <si>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</si>
  <si>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</si>
  <si>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</si>
  <si>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</si>
  <si>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</si>
  <si>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</si>
  <si>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</si>
  <si>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</si>
  <si>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</si>
  <si>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</si>
  <si>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</si>
  <si>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</si>
  <si>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</si>
  <si>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</si>
  <si>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</si>
  <si>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</si>
  <si>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</si>
  <si>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</si>
  <si>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</si>
  <si>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</si>
  <si>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</si>
  <si>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</si>
  <si>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</si>
  <si>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</si>
  <si>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</si>
  <si>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</si>
  <si>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</si>
  <si>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</si>
  <si>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</si>
  <si>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</si>
  <si>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</si>
  <si>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</si>
  <si>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</si>
  <si>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</si>
  <si>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</si>
  <si>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</si>
  <si>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</si>
  <si>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</si>
  <si>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</si>
  <si>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</si>
  <si>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</si>
  <si>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</si>
  <si>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</si>
  <si>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</si>
  <si>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</si>
  <si>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</si>
  <si>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</si>
  <si>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</si>
  <si>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</si>
  <si>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</si>
  <si>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</si>
  <si>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</si>
  <si>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</si>
  <si>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</si>
  <si>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</si>
  <si>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</si>
  <si>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</si>
  <si>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</si>
  <si>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</si>
  <si>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</si>
  <si>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</si>
  <si>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</si>
  <si>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</si>
  <si>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</si>
  <si>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</si>
  <si>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</si>
  <si>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</si>
  <si>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</si>
  <si>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</si>
  <si>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</si>
  <si>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</si>
  <si>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</si>
  <si>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</si>
  <si>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</si>
  <si>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</si>
  <si>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</si>
  <si>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</si>
  <si>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</si>
  <si>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</si>
  <si>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</si>
  <si>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</si>
  <si>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</si>
  <si>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</si>
  <si>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</si>
  <si>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</si>
  <si>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</si>
  <si>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</si>
  <si>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</si>
  <si>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</si>
  <si>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</si>
  <si>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</si>
  <si>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</si>
  <si>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</si>
  <si>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</si>
  <si>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</si>
  <si>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</si>
  <si>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</si>
  <si>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</si>
  <si>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</si>
  <si>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</si>
  <si>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</si>
  <si>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</si>
  <si>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</si>
  <si>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</si>
  <si>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</si>
  <si>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</si>
  <si>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</si>
  <si>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</si>
  <si>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</si>
  <si>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</si>
  <si>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</si>
  <si>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</si>
  <si>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</si>
  <si>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</si>
  <si>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</si>
  <si>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</si>
  <si>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</si>
  <si>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</si>
  <si>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</si>
  <si>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</si>
  <si>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</si>
  <si>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</si>
  <si>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</si>
  <si>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</si>
  <si>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</si>
  <si>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</si>
  <si>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</si>
  <si>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</si>
  <si>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</si>
  <si>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</si>
  <si>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</si>
  <si>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</si>
  <si>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</si>
  <si>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</si>
  <si>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</si>
  <si>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</si>
  <si>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</si>
  <si>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</si>
  <si>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</si>
  <si>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</si>
  <si>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</si>
  <si>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</si>
  <si>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</si>
  <si>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</si>
  <si>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</si>
  <si>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</si>
  <si>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</si>
  <si>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</si>
  <si>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</si>
  <si>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</si>
  <si>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</si>
  <si>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</si>
  <si>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</si>
  <si>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</si>
  <si>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</si>
  <si>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</si>
  <si>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</si>
  <si>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</si>
  <si>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</si>
  <si>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</si>
  <si>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</si>
  <si>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</si>
  <si>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</si>
  <si>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</si>
  <si>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</si>
  <si>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</si>
  <si>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</si>
  <si>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</si>
  <si>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</si>
  <si>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</si>
  <si>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</si>
  <si>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</si>
  <si>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</si>
  <si>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</si>
  <si>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</si>
  <si>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</si>
  <si>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</si>
  <si>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</si>
  <si>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</si>
  <si>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</si>
  <si>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</si>
  <si>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</si>
  <si>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</si>
  <si>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</si>
  <si>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</si>
  <si>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</si>
  <si>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</si>
  <si>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</si>
  <si>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</si>
  <si>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</si>
  <si>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</si>
  <si>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</si>
  <si>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</si>
  <si>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</si>
  <si>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</si>
  <si>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</si>
  <si>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</si>
  <si>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</si>
  <si>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</si>
  <si>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</si>
  <si>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</si>
  <si>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</si>
  <si>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</si>
  <si>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</si>
  <si>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</si>
  <si>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</si>
  <si>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</si>
  <si>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</si>
  <si>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</si>
  <si>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</si>
  <si>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</si>
  <si>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</si>
  <si>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</si>
  <si>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</si>
  <si>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</si>
  <si>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</si>
  <si>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</si>
  <si>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</si>
  <si>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</si>
  <si>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</si>
  <si>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</si>
  <si>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</si>
  <si>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</si>
  <si>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</si>
  <si>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</si>
  <si>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</si>
  <si>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</si>
  <si>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</si>
  <si>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</si>
  <si>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</si>
  <si>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</si>
  <si>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</si>
  <si>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</si>
  <si>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</si>
  <si>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</si>
  <si>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</si>
  <si>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</si>
  <si>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</si>
  <si>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</si>
  <si>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</si>
  <si>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</si>
  <si>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</si>
  <si>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</si>
  <si>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</si>
  <si>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</si>
  <si>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</si>
  <si>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</si>
  <si>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</si>
  <si>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</si>
  <si>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</si>
  <si>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</si>
  <si>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</si>
  <si>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</si>
  <si>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</si>
  <si>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</si>
  <si>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</si>
  <si>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</si>
  <si>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</si>
  <si>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</si>
  <si>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</si>
  <si>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</si>
  <si>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</si>
  <si>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</si>
  <si>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</si>
  <si>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</si>
  <si>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</si>
  <si>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</si>
  <si>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</si>
  <si>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</si>
  <si>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</si>
  <si>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</si>
  <si>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</si>
  <si>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</si>
  <si>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</si>
  <si>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</si>
  <si>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</si>
  <si>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</si>
  <si>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</si>
  <si>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</si>
  <si>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</si>
  <si>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</si>
  <si>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</si>
  <si>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</si>
  <si>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</si>
  <si>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</si>
  <si>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</si>
  <si>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</si>
  <si>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</si>
  <si>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</si>
  <si>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</si>
  <si>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</si>
  <si>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</si>
  <si>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</si>
  <si>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</si>
  <si>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</si>
  <si>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</si>
  <si>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</si>
  <si>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</si>
  <si>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</si>
  <si>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</si>
  <si>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</si>
  <si>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</si>
  <si>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</si>
  <si>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</si>
  <si>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</si>
  <si>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</si>
  <si>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</si>
  <si>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</si>
  <si>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</si>
  <si>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</si>
  <si>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</si>
  <si>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</si>
  <si>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</si>
  <si>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</si>
  <si>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</si>
  <si>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</si>
  <si>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</si>
  <si>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</si>
  <si>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</si>
  <si>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</si>
  <si>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</si>
  <si>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</si>
  <si>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</si>
  <si>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</si>
  <si>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</si>
  <si>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</si>
  <si>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</si>
  <si>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</si>
  <si>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</si>
  <si>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</si>
  <si>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</si>
  <si>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</si>
  <si>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</si>
  <si>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</si>
  <si>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</si>
  <si>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</si>
  <si>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</si>
  <si>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</si>
  <si>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</si>
  <si>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</si>
  <si>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</si>
  <si>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</si>
  <si>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</si>
  <si>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</si>
  <si>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</si>
  <si>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</si>
  <si>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</si>
  <si>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</si>
  <si>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</si>
  <si>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</si>
  <si>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</si>
  <si>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</si>
  <si>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</si>
  <si>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</si>
  <si>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</si>
  <si>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</si>
  <si>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</si>
  <si>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</si>
  <si>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</si>
  <si>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</si>
  <si>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</si>
  <si>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</si>
  <si>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</si>
  <si>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</si>
  <si>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</si>
  <si>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</si>
  <si>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</si>
  <si>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</si>
  <si>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</si>
  <si>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</si>
  <si>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</si>
  <si>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</si>
  <si>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</si>
  <si>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</si>
  <si>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</si>
  <si>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</si>
  <si>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</si>
  <si>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</si>
  <si>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</si>
  <si>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</si>
  <si>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</si>
  <si>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</si>
  <si>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</si>
  <si>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</si>
  <si>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</si>
  <si>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</si>
  <si>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</si>
  <si>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</si>
  <si>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</si>
  <si>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</si>
  <si>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</si>
  <si>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</si>
  <si>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</si>
  <si>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</si>
  <si>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</si>
  <si>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</si>
  <si>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</si>
  <si>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</si>
  <si>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</si>
  <si>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</si>
  <si>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</si>
  <si>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</si>
  <si>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</si>
  <si>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</si>
  <si>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</si>
  <si>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</si>
  <si>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</si>
  <si>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</si>
  <si>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</si>
  <si>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</si>
  <si>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</si>
  <si>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</si>
  <si>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</si>
  <si>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</si>
  <si>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</si>
  <si>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</si>
  <si>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</si>
  <si>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</si>
  <si>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</si>
  <si>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</si>
  <si>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</si>
  <si>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</si>
  <si>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</si>
  <si>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</si>
  <si>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</si>
  <si>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</si>
  <si>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</si>
  <si>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</si>
  <si>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</si>
  <si>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</si>
  <si>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</si>
  <si>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</si>
  <si>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</si>
  <si>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</si>
  <si>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</si>
  <si>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</si>
  <si>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</si>
  <si>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</si>
  <si>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</si>
  <si>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</si>
  <si>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</si>
  <si>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</si>
  <si>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</si>
  <si>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</si>
  <si>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</si>
  <si>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</si>
  <si>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</si>
  <si>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</si>
  <si>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</si>
  <si>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</si>
  <si>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</si>
  <si>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</si>
  <si>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</si>
  <si>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</si>
  <si>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</si>
  <si>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</si>
  <si>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</si>
  <si>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</si>
  <si>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</si>
  <si>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</si>
  <si>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</si>
  <si>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</si>
  <si>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</si>
  <si>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</si>
  <si>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</si>
  <si>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</si>
  <si>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</si>
  <si>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</si>
  <si>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</si>
  <si>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</si>
  <si>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</si>
  <si>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</si>
  <si>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</si>
  <si>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</si>
  <si>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</si>
  <si>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</si>
  <si>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</si>
  <si>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</si>
  <si>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</si>
  <si>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</si>
  <si>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</si>
  <si>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</si>
  <si>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</si>
  <si>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</si>
  <si>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</si>
  <si>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</si>
  <si>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</si>
  <si>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</si>
  <si>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</si>
  <si>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</si>
  <si>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</si>
  <si>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</si>
  <si>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</si>
  <si>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</si>
  <si>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</si>
  <si>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</si>
  <si>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</si>
  <si>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</si>
  <si>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</si>
  <si>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</si>
  <si>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</si>
  <si>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</si>
  <si>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</si>
  <si>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</si>
  <si>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</si>
  <si>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</si>
  <si>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</si>
  <si>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</si>
  <si>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</si>
  <si>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</si>
  <si>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</si>
  <si>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</si>
  <si>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</si>
  <si>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</si>
  <si>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</si>
  <si>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</si>
  <si>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</si>
  <si>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</si>
  <si>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</si>
  <si>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</si>
  <si>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</si>
  <si>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</si>
  <si>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</si>
  <si>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</si>
  <si>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</si>
  <si>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</si>
  <si>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</si>
  <si>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</si>
  <si>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</si>
  <si>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</si>
  <si>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</si>
  <si>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</si>
  <si>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</si>
  <si>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</si>
  <si>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</si>
  <si>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</si>
  <si>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</si>
  <si>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</si>
  <si>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</si>
  <si>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</si>
  <si>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</si>
  <si>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</si>
  <si>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</si>
  <si>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</si>
  <si>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</si>
  <si>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</si>
  <si>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</si>
  <si>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</si>
  <si>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</si>
  <si>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</si>
  <si>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</si>
  <si>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</si>
  <si>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</si>
  <si>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</si>
  <si>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</si>
  <si>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</si>
  <si>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</si>
  <si>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</si>
  <si>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</si>
  <si>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</si>
  <si>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</si>
  <si>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</si>
  <si>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</si>
  <si>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</si>
  <si>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</si>
  <si>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</si>
  <si>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</si>
  <si>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</si>
  <si>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</si>
  <si>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</si>
  <si>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</si>
  <si>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</si>
  <si>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</si>
  <si>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</si>
  <si>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</si>
  <si>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</si>
  <si>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</si>
  <si>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</si>
  <si>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</si>
  <si>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</si>
  <si>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</si>
  <si>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</si>
  <si>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</si>
  <si>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</si>
  <si>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</si>
  <si>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</si>
  <si>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</si>
  <si>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</si>
  <si>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</si>
  <si>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</si>
  <si>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</si>
  <si>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</si>
  <si>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</si>
  <si>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</si>
  <si>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</si>
  <si>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</si>
  <si>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</si>
  <si>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</si>
  <si>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</si>
  <si>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</si>
  <si>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</si>
  <si>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</si>
  <si>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</si>
  <si>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</si>
  <si>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</si>
  <si>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</si>
  <si>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</si>
  <si>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</si>
  <si>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</si>
  <si>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</si>
  <si>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</si>
  <si>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</si>
  <si>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</si>
  <si>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</si>
  <si>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</si>
  <si>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</si>
  <si>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</si>
  <si>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</si>
  <si>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</si>
  <si>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</si>
  <si>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</si>
  <si>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</si>
  <si>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</si>
  <si>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</si>
  <si>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</si>
  <si>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</si>
  <si>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</si>
  <si>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</si>
  <si>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</si>
  <si>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</si>
  <si>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</si>
  <si>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</si>
  <si>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</si>
  <si>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</si>
  <si>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</si>
  <si>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</si>
  <si>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</si>
  <si>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</si>
  <si>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</si>
  <si>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</si>
  <si>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</si>
  <si>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</si>
  <si>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</si>
  <si>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</si>
  <si>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</si>
  <si>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</si>
  <si>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</si>
  <si>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</si>
  <si>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</si>
  <si>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</si>
  <si>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</si>
  <si>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</si>
  <si>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</si>
  <si>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</si>
  <si>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</si>
  <si>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</si>
  <si>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</si>
  <si>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</si>
  <si>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</si>
  <si>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</si>
  <si>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</si>
  <si>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</si>
  <si>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</si>
  <si>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</si>
  <si>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</si>
  <si>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</si>
  <si>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</si>
  <si>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</si>
  <si>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</si>
  <si>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</si>
  <si>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</si>
  <si>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</si>
  <si>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</si>
  <si>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</si>
  <si>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</si>
  <si>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</si>
  <si>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</si>
  <si>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</si>
  <si>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</si>
  <si>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</si>
  <si>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</si>
  <si>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</si>
  <si>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</si>
  <si>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</si>
  <si>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</si>
  <si>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</si>
  <si>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</si>
  <si>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</si>
  <si>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</si>
  <si>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</si>
  <si>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</si>
  <si>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</si>
  <si>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</si>
  <si>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</si>
  <si>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</si>
  <si>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</si>
  <si>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</si>
  <si>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</si>
  <si>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</si>
  <si>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</si>
  <si>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</si>
  <si>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</si>
  <si>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</si>
  <si>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</si>
  <si>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</si>
  <si>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</si>
  <si>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</si>
  <si>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</si>
  <si>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</si>
  <si>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</si>
  <si>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</si>
  <si>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</si>
  <si>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</si>
  <si>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</si>
  <si>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</si>
  <si>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</si>
  <si>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</si>
  <si>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</si>
  <si>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</si>
  <si>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</si>
  <si>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</si>
  <si>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</si>
  <si>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</si>
  <si>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</si>
  <si>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</si>
  <si>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</si>
  <si>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</si>
  <si>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</si>
  <si>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</si>
  <si>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</si>
  <si>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</si>
  <si>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</si>
  <si>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</si>
  <si>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</si>
  <si>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</si>
  <si>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</si>
  <si>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</si>
  <si>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</si>
  <si>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</si>
  <si>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</si>
  <si>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</si>
  <si>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</si>
  <si>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</si>
  <si>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</si>
  <si>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</si>
  <si>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</si>
  <si>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</si>
  <si>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</si>
  <si>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</si>
  <si>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</si>
  <si>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</si>
  <si>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</si>
  <si>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</si>
  <si>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</si>
  <si>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</si>
  <si>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</si>
  <si>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</si>
  <si>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</si>
  <si>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</si>
  <si>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</si>
  <si>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</si>
  <si>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</si>
  <si>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</si>
  <si>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</si>
  <si>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</si>
  <si>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</si>
  <si>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</si>
  <si>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</si>
  <si>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</si>
  <si>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</si>
  <si>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</si>
  <si>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</si>
  <si>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</si>
  <si>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</si>
  <si>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</si>
  <si>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</si>
  <si>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</si>
  <si>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</si>
  <si>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</si>
  <si>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</si>
  <si>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</si>
  <si>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</si>
  <si>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</si>
  <si>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</si>
  <si>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</si>
  <si>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</si>
  <si>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</si>
  <si>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</si>
  <si>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</si>
  <si>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</si>
  <si>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</si>
  <si>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</si>
  <si>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</si>
  <si>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</si>
  <si>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</si>
  <si>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</si>
  <si>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</si>
  <si>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</si>
  <si>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</si>
  <si>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</si>
  <si>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</si>
  <si>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</si>
  <si>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</si>
  <si>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</si>
  <si>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</si>
  <si>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</si>
  <si>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</si>
  <si>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</si>
  <si>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</si>
  <si>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</si>
  <si>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</si>
  <si>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</si>
  <si>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</si>
  <si>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</si>
  <si>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</si>
  <si>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</si>
  <si>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</si>
  <si>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</si>
  <si>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</si>
  <si>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</si>
  <si>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</si>
  <si>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</si>
  <si>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</si>
  <si>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</si>
  <si>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</si>
  <si>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</si>
  <si>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</si>
  <si>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</si>
  <si>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</si>
  <si>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</si>
  <si>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</si>
  <si>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</si>
  <si>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</si>
  <si>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</si>
  <si>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</si>
  <si>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</si>
  <si>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</si>
  <si>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</si>
  <si>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</si>
  <si>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</si>
  <si>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</si>
  <si>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</si>
  <si>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</si>
  <si>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</si>
  <si>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</si>
  <si>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</si>
  <si>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</si>
  <si>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</si>
  <si>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</si>
  <si>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</si>
  <si>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</si>
  <si>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</si>
  <si>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</si>
  <si>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</si>
  <si>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</si>
  <si>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</si>
  <si>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</si>
  <si>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</si>
  <si>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</si>
  <si>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</si>
  <si>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</si>
  <si>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</si>
  <si>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</si>
  <si>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</si>
  <si>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</si>
  <si>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</si>
  <si>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</si>
  <si>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</si>
  <si>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</si>
  <si>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</si>
  <si>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</si>
  <si>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</si>
  <si>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</si>
  <si>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</si>
  <si>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</si>
  <si>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</si>
  <si>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</si>
  <si>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</si>
  <si>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</si>
  <si>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</si>
  <si>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</si>
  <si>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</si>
  <si>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</si>
  <si>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</si>
  <si>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</si>
  <si>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</si>
  <si>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</si>
  <si>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</si>
  <si>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</si>
  <si>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</si>
  <si>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</si>
  <si>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</si>
  <si>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</si>
  <si>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</si>
  <si>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</si>
  <si>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</si>
  <si>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</si>
  <si>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</si>
  <si>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</si>
  <si>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</si>
  <si>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</si>
  <si>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</si>
  <si>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</si>
  <si>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</si>
  <si>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</si>
  <si>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</si>
  <si>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</si>
  <si>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</si>
  <si>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</si>
  <si>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</si>
  <si>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</si>
  <si>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</si>
  <si>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</si>
  <si>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</si>
  <si>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</si>
  <si>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</si>
  <si>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</si>
  <si>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</si>
  <si>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</si>
  <si>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</si>
  <si>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</si>
  <si>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</si>
  <si>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</si>
  <si>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</si>
  <si>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</si>
  <si>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</si>
  <si>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</si>
  <si>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</si>
  <si>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</si>
  <si>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</si>
  <si>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</si>
  <si>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</si>
  <si>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</si>
  <si>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</si>
  <si>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</si>
  <si>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</si>
  <si>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</si>
  <si>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</si>
  <si>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</si>
  <si>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</si>
  <si>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</si>
  <si>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</si>
  <si>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</si>
  <si>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</si>
  <si>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</si>
  <si>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</si>
  <si>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</si>
  <si>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</si>
  <si>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</si>
  <si>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</si>
  <si>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</si>
  <si>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</si>
  <si>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</si>
  <si>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</si>
  <si>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</si>
  <si>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</si>
  <si>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</si>
  <si>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</si>
  <si>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</si>
  <si>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</si>
  <si>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</si>
  <si>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</si>
  <si>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</si>
  <si>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</si>
  <si>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</si>
  <si>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</si>
  <si>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</si>
  <si>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</si>
  <si>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</si>
  <si>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</si>
  <si>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</si>
  <si>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</si>
  <si>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</si>
  <si>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</si>
  <si>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</si>
  <si>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</si>
  <si>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</si>
  <si>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</si>
  <si>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</si>
  <si>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</si>
  <si>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</si>
  <si>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</si>
  <si>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</si>
  <si>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</si>
  <si>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</si>
  <si>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</si>
  <si>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</si>
  <si>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</si>
  <si>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</si>
  <si>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</si>
  <si>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</si>
  <si>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</si>
  <si>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</si>
  <si>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</si>
  <si>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</si>
  <si>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</si>
  <si>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</si>
  <si>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</si>
  <si>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</si>
  <si>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</si>
  <si>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</si>
  <si>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</si>
  <si>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</si>
  <si>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</si>
  <si>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</si>
  <si>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</si>
  <si>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</si>
  <si>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</si>
  <si>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</si>
  <si>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</si>
  <si>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</si>
  <si>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</si>
  <si>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</si>
  <si>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</si>
  <si>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</si>
  <si>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</si>
  <si>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</si>
  <si>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</si>
  <si>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</si>
  <si>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</si>
  <si>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</si>
  <si>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</si>
  <si>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</si>
  <si>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</si>
  <si>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</si>
  <si>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</si>
  <si>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</si>
  <si>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</si>
  <si>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</si>
  <si>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</si>
  <si>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</si>
  <si>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</si>
  <si>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</si>
  <si>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</si>
  <si>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</si>
  <si>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</si>
  <si>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</si>
  <si>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</si>
  <si>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</si>
  <si>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</si>
  <si>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</si>
  <si>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</si>
  <si>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</si>
  <si>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</si>
  <si>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</si>
  <si>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</si>
  <si>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</si>
  <si>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</si>
  <si>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</si>
  <si>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</si>
  <si>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</si>
  <si>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</si>
  <si>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</si>
  <si>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</si>
  <si>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</si>
  <si>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</si>
  <si>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</si>
  <si>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</si>
  <si>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</si>
  <si>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</si>
  <si>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</si>
  <si>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</si>
  <si>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</si>
  <si>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</si>
  <si>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</si>
  <si>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</si>
  <si>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</si>
  <si>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</si>
  <si>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</si>
  <si>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</si>
  <si>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</si>
  <si>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</si>
  <si>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</si>
  <si>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</si>
  <si>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</si>
  <si>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</si>
  <si>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</si>
  <si>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</si>
  <si>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</si>
  <si>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</si>
  <si>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</si>
  <si>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</si>
  <si>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</si>
  <si>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</si>
  <si>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</si>
  <si>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</si>
  <si>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</si>
  <si>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</si>
  <si>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</si>
  <si>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</si>
  <si>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</si>
  <si>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</si>
  <si>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</si>
  <si>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</si>
  <si>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</si>
  <si>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</si>
  <si>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</si>
  <si>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</si>
  <si>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</si>
  <si>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</si>
  <si>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</si>
  <si>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</si>
  <si>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</si>
  <si>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</si>
  <si>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</si>
  <si>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</si>
  <si>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</si>
  <si>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</si>
  <si>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</si>
  <si>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</si>
  <si>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</si>
  <si>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</si>
  <si>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</si>
  <si>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</si>
  <si>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</si>
  <si>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</si>
  <si>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</si>
  <si>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</si>
  <si>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</si>
  <si>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</si>
  <si>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</si>
  <si>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</si>
  <si>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</si>
  <si>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</si>
  <si>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</si>
  <si>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</si>
  <si>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</si>
  <si>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</si>
  <si>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</si>
  <si>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</si>
  <si>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</si>
  <si>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</si>
  <si>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</si>
  <si>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</si>
  <si>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</si>
  <si>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</si>
  <si>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</si>
  <si>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</si>
  <si>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</si>
  <si>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</si>
  <si>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</si>
  <si>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</si>
  <si>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</si>
  <si>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</si>
  <si>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</si>
  <si>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</si>
  <si>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</si>
  <si>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</si>
  <si>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</si>
  <si>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</si>
  <si>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</si>
  <si>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</si>
  <si>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</si>
  <si>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</si>
  <si>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</si>
  <si>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</si>
  <si>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</si>
  <si>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</si>
  <si>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</si>
  <si>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</si>
  <si>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</si>
  <si>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</si>
  <si>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</si>
  <si>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</si>
  <si>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</si>
  <si>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</si>
  <si>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</si>
  <si>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</si>
  <si>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</si>
  <si>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</si>
  <si>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</si>
  <si>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</si>
  <si>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</si>
  <si>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</si>
  <si>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</si>
  <si>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</si>
  <si>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</si>
  <si>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</si>
  <si>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</si>
  <si>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</si>
  <si>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</si>
  <si>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</si>
  <si>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</si>
  <si>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</si>
  <si>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</si>
  <si>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</si>
  <si>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</si>
  <si>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</si>
  <si>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</si>
  <si>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</si>
  <si>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</si>
  <si>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</si>
  <si>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</si>
  <si>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</si>
  <si>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</si>
  <si>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</si>
  <si>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</si>
  <si>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</si>
  <si>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</si>
  <si>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</si>
  <si>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</si>
  <si>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</si>
  <si>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</si>
  <si>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</si>
  <si>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</si>
  <si>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</si>
  <si>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</si>
  <si>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</si>
  <si>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</si>
  <si>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</si>
  <si>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</si>
  <si>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</si>
  <si>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</si>
  <si>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</si>
  <si>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</si>
  <si>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</si>
  <si>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</si>
  <si>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</si>
  <si>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</si>
  <si>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</si>
  <si>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</si>
  <si>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</si>
  <si>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</si>
  <si>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</si>
  <si>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</si>
  <si>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</si>
  <si>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</si>
  <si>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</si>
  <si>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</si>
  <si>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</si>
  <si>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</si>
  <si>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</si>
  <si>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</si>
  <si>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</si>
  <si>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</si>
  <si>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</si>
  <si>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</si>
  <si>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</si>
  <si>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</si>
  <si>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</si>
  <si>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</si>
  <si>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</si>
  <si>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</si>
  <si>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</si>
  <si>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</si>
  <si>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</si>
  <si>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</si>
  <si>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</si>
  <si>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</si>
  <si>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</si>
  <si>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</si>
  <si>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</si>
  <si>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</si>
  <si>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</si>
  <si>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</si>
  <si>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</si>
  <si>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</si>
  <si>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</si>
  <si>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</si>
  <si>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</si>
  <si>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</si>
  <si>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</si>
  <si>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</si>
  <si>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</si>
  <si>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</si>
  <si>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</si>
  <si>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</si>
  <si>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</si>
  <si>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</si>
  <si>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</si>
  <si>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</si>
  <si>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</si>
  <si>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</si>
  <si>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</si>
  <si>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</si>
  <si>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</si>
  <si>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</si>
  <si>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</si>
  <si>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</si>
  <si>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</si>
  <si>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</si>
  <si>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</si>
  <si>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</si>
  <si>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</si>
  <si>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</si>
  <si>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</si>
  <si>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</si>
  <si>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</si>
  <si>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</si>
  <si>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</si>
  <si>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</si>
  <si>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</si>
  <si>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</si>
  <si>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</si>
  <si>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</si>
  <si>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</si>
  <si>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</si>
  <si>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</si>
  <si>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</si>
  <si>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</si>
  <si>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</si>
  <si>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</si>
  <si>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</si>
  <si>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</si>
  <si>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</si>
  <si>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</si>
  <si>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</si>
  <si>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</si>
  <si>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</si>
  <si>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</si>
  <si>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</si>
  <si>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</si>
  <si>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</si>
  <si>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</si>
  <si>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</si>
  <si>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</si>
  <si>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</si>
  <si>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</si>
  <si>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</si>
  <si>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</si>
  <si>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</si>
  <si>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</si>
  <si>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</si>
  <si>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</si>
  <si>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</si>
  <si>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</si>
  <si>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</si>
  <si>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</si>
  <si>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</si>
  <si>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</si>
  <si>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</si>
  <si>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</si>
  <si>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</si>
  <si>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</si>
  <si>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</si>
  <si>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</si>
  <si>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</si>
  <si>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</si>
  <si>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</si>
  <si>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</si>
  <si>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</si>
  <si>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</si>
  <si>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</si>
  <si>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</si>
  <si>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</si>
  <si>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</si>
  <si>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</si>
  <si>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</si>
  <si>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</si>
  <si>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</si>
  <si>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</si>
  <si>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</si>
  <si>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</si>
  <si>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</si>
  <si>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</si>
  <si>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</si>
  <si>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</si>
  <si>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</si>
  <si>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</si>
  <si>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</si>
  <si>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</si>
  <si>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</si>
  <si>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</si>
  <si>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</si>
  <si>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</si>
  <si>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</si>
  <si>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</si>
  <si>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</si>
  <si>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</si>
  <si>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</si>
  <si>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</si>
  <si>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</si>
  <si>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</si>
  <si>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</si>
  <si>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</si>
  <si>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</si>
  <si>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</si>
  <si>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</si>
  <si>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</si>
  <si>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</si>
  <si>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</si>
  <si>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</si>
  <si>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</si>
  <si>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</si>
  <si>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</si>
  <si>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</si>
  <si>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</si>
  <si>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</si>
  <si>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</si>
  <si>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</si>
  <si>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</si>
  <si>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</si>
  <si>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</si>
  <si>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</si>
  <si>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</si>
  <si>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</si>
  <si>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</si>
  <si>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</si>
  <si>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</si>
  <si>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</si>
  <si>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</si>
  <si>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</si>
  <si>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</si>
  <si>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</si>
  <si>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</si>
  <si>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</si>
  <si>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</si>
  <si>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</si>
  <si>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</si>
  <si>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</si>
  <si>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</si>
  <si>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</si>
  <si>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</si>
  <si>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</si>
  <si>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</si>
  <si>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</si>
  <si>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</si>
  <si>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</si>
  <si>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</si>
  <si>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</si>
  <si>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</si>
  <si>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</si>
  <si>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</si>
  <si>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</si>
  <si>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</si>
  <si>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</si>
  <si>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</si>
  <si>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</si>
  <si>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</si>
  <si>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</si>
  <si>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</si>
  <si>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</si>
  <si>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</si>
  <si>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</si>
  <si>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</si>
  <si>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</si>
  <si>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</si>
  <si>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</si>
  <si>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</si>
  <si>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</si>
  <si>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</si>
  <si>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</si>
  <si>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</si>
  <si>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</si>
  <si>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</si>
  <si>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</si>
  <si>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</si>
  <si>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</si>
  <si>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</si>
  <si>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</si>
  <si>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</si>
  <si>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</si>
  <si>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</si>
  <si>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</si>
  <si>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</si>
  <si>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</si>
  <si>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</si>
  <si>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</si>
  <si>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</si>
  <si>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</si>
  <si>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</si>
  <si>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</si>
  <si>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</si>
  <si>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</si>
  <si>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</si>
  <si>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</si>
  <si>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</si>
  <si>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</si>
  <si>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</si>
  <si>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</si>
  <si>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</si>
  <si>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</si>
  <si>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</si>
  <si>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</si>
  <si>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</si>
  <si>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</si>
  <si>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</si>
  <si>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</si>
  <si>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</si>
  <si>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</si>
  <si>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</si>
  <si>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</si>
  <si>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</si>
  <si>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</si>
  <si>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</si>
  <si>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</si>
  <si>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</si>
  <si>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</si>
  <si>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</si>
  <si>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</si>
  <si>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</si>
  <si>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</si>
  <si>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</si>
  <si>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</si>
  <si>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</si>
  <si>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</si>
  <si>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</si>
  <si>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</si>
  <si>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</si>
  <si>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</si>
  <si>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</si>
  <si>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</si>
  <si>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</si>
  <si>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</si>
  <si>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</si>
  <si>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</si>
  <si>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</si>
  <si>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</si>
  <si>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</si>
  <si>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</si>
  <si>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</si>
  <si>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</si>
  <si>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</si>
  <si>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</si>
  <si>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</si>
  <si>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</si>
  <si>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</si>
  <si>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</si>
  <si>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</si>
  <si>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</si>
  <si>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</si>
  <si>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</si>
  <si>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</si>
  <si>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</si>
  <si>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</si>
  <si>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</si>
  <si>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</si>
  <si>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</si>
  <si>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</si>
  <si>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</si>
  <si>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</si>
  <si>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</si>
  <si>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</si>
  <si>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</si>
  <si>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</si>
  <si>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</si>
  <si>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</si>
  <si>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</si>
  <si>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</si>
  <si>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</si>
  <si>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</si>
  <si>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</si>
  <si>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</si>
  <si>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</si>
  <si>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</si>
  <si>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</si>
  <si>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</si>
  <si>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</si>
  <si>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</si>
  <si>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</si>
  <si>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</si>
  <si>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</si>
  <si>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</si>
  <si>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</si>
  <si>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</si>
  <si>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</si>
  <si>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</si>
  <si>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</si>
  <si>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</si>
  <si>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</si>
  <si>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</si>
  <si>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</si>
  <si>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</si>
  <si>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</si>
  <si>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</si>
  <si>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</si>
  <si>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</si>
  <si>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</si>
  <si>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</si>
  <si>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</si>
  <si>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</si>
  <si>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</si>
  <si>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</si>
  <si>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</si>
  <si>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</si>
  <si>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</si>
  <si>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</si>
  <si>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</si>
  <si>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</si>
  <si>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</si>
  <si>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</si>
  <si>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</si>
  <si>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</si>
  <si>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</si>
  <si>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</si>
  <si>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</si>
  <si>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</si>
  <si>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</si>
  <si>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</si>
  <si>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</si>
  <si>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</si>
  <si>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</si>
  <si>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</si>
  <si>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</si>
  <si>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</si>
  <si>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</si>
  <si>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</si>
  <si>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</si>
  <si>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</si>
  <si>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</si>
  <si>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</si>
  <si>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</si>
  <si>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</si>
  <si>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</si>
  <si>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</si>
  <si>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</si>
  <si>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</si>
  <si>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</si>
  <si>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</si>
  <si>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</si>
  <si>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</si>
  <si>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</si>
  <si>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</si>
  <si>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</si>
  <si>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</si>
  <si>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</si>
  <si>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</si>
  <si>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</si>
  <si>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</si>
  <si>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</si>
  <si>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</si>
  <si>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</si>
  <si>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</si>
  <si>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</si>
  <si>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</si>
  <si>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</si>
  <si>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</si>
  <si>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</si>
  <si>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</si>
  <si>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</si>
  <si>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</si>
  <si>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</si>
  <si>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</si>
  <si>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</si>
  <si>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</si>
  <si>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</si>
  <si>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</si>
  <si>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</si>
  <si>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</si>
  <si>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</si>
  <si>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</si>
  <si>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</si>
  <si>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</si>
  <si>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</si>
  <si>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</si>
  <si>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</si>
  <si>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</si>
  <si>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</si>
  <si>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</si>
  <si>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</si>
  <si>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</si>
  <si>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</si>
  <si>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</si>
  <si>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</si>
  <si>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</si>
  <si>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</si>
  <si>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</si>
  <si>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</si>
  <si>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</si>
  <si>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</si>
  <si>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</si>
  <si>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</si>
  <si>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</si>
  <si>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</si>
  <si>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</si>
  <si>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</si>
  <si>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</si>
  <si>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</si>
  <si>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</si>
  <si>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</si>
  <si>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</si>
  <si>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</si>
  <si>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</si>
  <si>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</si>
  <si>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</si>
  <si>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</si>
  <si>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</si>
  <si>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</si>
  <si>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</si>
  <si>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</si>
  <si>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</si>
  <si>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</si>
  <si>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</si>
  <si>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</si>
  <si>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</si>
  <si>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</si>
  <si>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</si>
  <si>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</si>
  <si>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</si>
  <si>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</si>
  <si>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</si>
  <si>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</si>
  <si>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</si>
  <si>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</si>
  <si>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</si>
  <si>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</si>
  <si>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</si>
  <si>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</si>
  <si>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</si>
  <si>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</si>
  <si>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</si>
  <si>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</si>
  <si>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</si>
  <si>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</si>
  <si>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</si>
  <si>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</si>
  <si>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</si>
  <si>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</si>
  <si>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</si>
  <si>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</si>
  <si>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</si>
  <si>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</si>
  <si>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</si>
  <si>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</si>
  <si>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</si>
  <si>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</si>
  <si>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</si>
  <si>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</si>
  <si>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</si>
  <si>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</si>
  <si>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</si>
  <si>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</si>
  <si>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</si>
  <si>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</si>
  <si>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</si>
  <si>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</si>
  <si>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</si>
  <si>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</si>
  <si>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</si>
  <si>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</si>
  <si>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</si>
  <si>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</si>
  <si>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</si>
  <si>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</si>
  <si>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</si>
  <si>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</si>
  <si>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</si>
  <si>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</si>
  <si>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</si>
  <si>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</si>
  <si>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</si>
  <si>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</si>
  <si>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</si>
  <si>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</si>
  <si>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</si>
  <si>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</si>
  <si>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</si>
  <si>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</si>
  <si>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</si>
  <si>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</si>
  <si>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</si>
  <si>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</si>
  <si>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</si>
  <si>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</si>
  <si>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</si>
  <si>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</si>
  <si>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</si>
  <si>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</si>
  <si>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</si>
  <si>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</si>
  <si>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</si>
  <si>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</si>
  <si>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</si>
  <si>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</si>
  <si>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</si>
  <si>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</si>
  <si>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</si>
  <si>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</si>
  <si>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</si>
  <si>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</si>
  <si>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</si>
  <si>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</si>
  <si>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</si>
  <si>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</si>
  <si>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</si>
  <si>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</si>
  <si>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</si>
  <si>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</si>
  <si>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</si>
  <si>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</si>
  <si>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</si>
  <si>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</si>
  <si>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</si>
  <si>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</si>
  <si>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</si>
  <si>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</si>
  <si>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</si>
  <si>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</si>
  <si>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</si>
  <si>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</si>
  <si>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</si>
  <si>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</si>
  <si>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</si>
  <si>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</si>
  <si>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</si>
  <si>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</si>
  <si>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</si>
  <si>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</si>
  <si>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</si>
  <si>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</si>
  <si>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</si>
  <si>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</si>
  <si>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</si>
  <si>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</si>
  <si>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</si>
  <si>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</si>
  <si>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</si>
  <si>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</si>
  <si>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</si>
  <si>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</si>
  <si>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</si>
  <si>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</si>
  <si>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</si>
  <si>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</si>
  <si>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</si>
  <si>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</si>
  <si>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</si>
  <si>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</si>
  <si>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</si>
  <si>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</si>
  <si>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</si>
  <si>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</si>
  <si>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</si>
  <si>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</si>
  <si>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</si>
  <si>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</si>
  <si>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</si>
  <si>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</si>
  <si>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</si>
  <si>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</si>
  <si>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</si>
  <si>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</si>
  <si>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</si>
  <si>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</si>
  <si>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</si>
  <si>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</si>
  <si>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</si>
  <si>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</si>
  <si>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</si>
  <si>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</si>
  <si>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</si>
  <si>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</si>
  <si>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</si>
  <si>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</si>
  <si>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</si>
  <si>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</si>
  <si>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</si>
  <si>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</si>
  <si>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</si>
  <si>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</si>
  <si>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</si>
  <si>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</si>
  <si>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</si>
  <si>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</si>
  <si>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</si>
  <si>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</si>
  <si>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</si>
  <si>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</si>
  <si>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</si>
  <si>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</si>
  <si>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</si>
  <si>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</si>
  <si>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</si>
  <si>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</si>
  <si>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</si>
  <si>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</si>
  <si>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</si>
  <si>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</si>
  <si>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</si>
  <si>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</si>
  <si>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</si>
  <si>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</si>
  <si>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</si>
  <si>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</si>
  <si>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</si>
  <si>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</si>
  <si>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</si>
  <si>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</si>
  <si>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</si>
  <si>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</si>
  <si>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</si>
  <si>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</si>
  <si>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</si>
  <si>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</si>
  <si>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</si>
  <si>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</si>
  <si>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</si>
  <si>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</si>
  <si>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</si>
  <si>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</si>
  <si>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</si>
  <si>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</si>
  <si>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</si>
  <si>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</si>
  <si>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</si>
  <si>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</si>
  <si>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</si>
  <si>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</si>
  <si>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</si>
  <si>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</si>
  <si>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</si>
  <si>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</si>
  <si>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</si>
  <si>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</si>
  <si>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</si>
  <si>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</si>
  <si>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</si>
  <si>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</si>
  <si>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</si>
  <si>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</si>
  <si>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</si>
  <si>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</si>
  <si>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</si>
  <si>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</si>
  <si>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</si>
  <si>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</si>
  <si>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</si>
  <si>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</si>
  <si>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</si>
  <si>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</si>
  <si>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</si>
  <si>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</si>
  <si>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</si>
  <si>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</si>
  <si>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</si>
  <si>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</si>
  <si>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</si>
  <si>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</si>
  <si>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</si>
  <si>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</si>
  <si>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</si>
  <si>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</si>
  <si>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</si>
  <si>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</si>
  <si>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</si>
  <si>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</si>
  <si>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</si>
  <si>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</si>
  <si>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</si>
  <si>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</si>
  <si>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</si>
  <si>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</si>
  <si>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</si>
  <si>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</si>
  <si>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</si>
  <si>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</si>
  <si>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</si>
  <si>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</si>
  <si>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</si>
  <si>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</si>
  <si>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</si>
  <si>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</si>
  <si>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</si>
  <si>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</si>
  <si>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</si>
  <si>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</si>
  <si>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</si>
  <si>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</si>
  <si>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</si>
  <si>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</si>
  <si>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</si>
  <si>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</si>
  <si>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</si>
  <si>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</si>
  <si>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</si>
  <si>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</si>
  <si>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</si>
  <si>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</si>
  <si>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</si>
  <si>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</si>
  <si>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</si>
  <si>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</si>
  <si>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</si>
  <si>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</si>
  <si>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</si>
  <si>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</si>
  <si>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</si>
  <si>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</si>
  <si>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</si>
  <si>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</si>
  <si>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</si>
  <si>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</si>
  <si>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</si>
  <si>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</si>
  <si>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</si>
  <si>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</si>
  <si>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</si>
  <si>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</si>
  <si>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</si>
  <si>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</si>
  <si>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</si>
  <si>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</si>
  <si>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</si>
  <si>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</si>
  <si>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</si>
  <si>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</si>
  <si>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</si>
  <si>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</si>
  <si>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</si>
  <si>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</si>
  <si>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</si>
  <si>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</si>
  <si>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</si>
  <si>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</si>
  <si>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</si>
  <si>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</si>
  <si>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</si>
  <si>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</si>
  <si>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</si>
  <si>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</si>
  <si>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</si>
  <si>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</si>
  <si>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</si>
  <si>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</si>
  <si>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</si>
  <si>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</si>
  <si>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</si>
  <si>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</si>
  <si>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</si>
  <si>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</si>
  <si>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</si>
  <si>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</si>
  <si>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</si>
  <si>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</si>
  <si>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</si>
  <si>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</si>
  <si>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</si>
  <si>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</si>
  <si>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</si>
  <si>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</si>
  <si>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</si>
  <si>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</si>
  <si>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</si>
  <si>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</si>
  <si>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</si>
  <si>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</si>
  <si>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</si>
  <si>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</si>
  <si>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</si>
  <si>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</si>
  <si>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</si>
  <si>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</si>
  <si>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</si>
  <si>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</si>
  <si>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</si>
  <si>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</si>
  <si>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</si>
  <si>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</si>
  <si>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</si>
  <si>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</si>
  <si>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</si>
  <si>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</si>
  <si>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</si>
  <si>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</si>
  <si>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</si>
  <si>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</si>
  <si>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</si>
  <si>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</si>
  <si>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</si>
  <si>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</si>
  <si>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</si>
  <si>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</si>
  <si>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</si>
  <si>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</si>
  <si>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</si>
  <si>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</si>
  <si>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</si>
  <si>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</si>
  <si>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</si>
  <si>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</si>
  <si>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</si>
  <si>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</si>
  <si>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</si>
  <si>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</si>
  <si>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</si>
  <si>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</si>
  <si>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</si>
  <si>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</si>
  <si>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</si>
  <si>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</si>
  <si>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</si>
  <si>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</si>
  <si>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</si>
  <si>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</si>
  <si>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</si>
  <si>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</si>
  <si>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</si>
  <si>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</si>
  <si>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</si>
  <si>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</si>
  <si>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</si>
  <si>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</si>
  <si>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</si>
  <si>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</si>
  <si>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</si>
  <si>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</si>
  <si>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</si>
  <si>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</si>
  <si>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</si>
  <si>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</si>
  <si>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</si>
  <si>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</si>
  <si>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</si>
  <si>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</si>
  <si>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</si>
  <si>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</si>
  <si>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</si>
  <si>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</si>
  <si>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</si>
  <si>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</si>
  <si>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</si>
  <si>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</si>
  <si>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</si>
  <si>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</si>
  <si>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</si>
  <si>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</si>
  <si>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</si>
  <si>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</si>
  <si>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</si>
  <si>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</si>
  <si>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</si>
  <si>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</si>
  <si>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</si>
  <si>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</si>
  <si>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</si>
  <si>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</si>
  <si>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</si>
  <si>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</si>
  <si>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</si>
  <si>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</si>
  <si>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</si>
  <si>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</si>
  <si>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</si>
  <si>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</si>
  <si>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</si>
  <si>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</si>
  <si>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</si>
  <si>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</si>
  <si>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</si>
  <si>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</si>
  <si>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</si>
  <si>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</si>
  <si>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</si>
  <si>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</si>
  <si>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</si>
  <si>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</si>
  <si>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</si>
  <si>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</si>
  <si>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</si>
  <si>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</si>
  <si>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</si>
  <si>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</si>
  <si>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</si>
  <si>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</si>
  <si>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</si>
  <si>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</si>
  <si>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</si>
  <si>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</si>
  <si>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</si>
  <si>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</si>
  <si>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</si>
  <si>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</si>
  <si>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</si>
  <si>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</si>
  <si>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</si>
  <si>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</si>
  <si>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</si>
  <si>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</si>
  <si>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</si>
  <si>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</si>
  <si>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</si>
  <si>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</si>
  <si>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</si>
  <si>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</si>
  <si>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</si>
  <si>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</si>
  <si>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</si>
  <si>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</si>
  <si>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</si>
  <si>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</si>
  <si>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</si>
  <si>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</si>
  <si>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</si>
  <si>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</si>
  <si>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</si>
  <si>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</si>
  <si>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</si>
  <si>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</si>
  <si>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</si>
  <si>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</si>
  <si>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</si>
  <si>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</si>
  <si>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</si>
  <si>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</si>
  <si>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</si>
  <si>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</si>
  <si>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</si>
  <si>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</si>
  <si>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</si>
  <si>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</si>
  <si>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</si>
  <si>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</si>
  <si>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</si>
  <si>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</si>
  <si>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</si>
  <si>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</si>
  <si>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</si>
  <si>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</si>
  <si>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</si>
  <si>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</si>
  <si>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</si>
  <si>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</si>
  <si>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</si>
  <si>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</si>
  <si>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</si>
  <si>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</si>
  <si>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</si>
  <si>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</si>
  <si>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</si>
  <si>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</si>
  <si>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</si>
  <si>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</si>
  <si>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</si>
  <si>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</si>
  <si>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</si>
  <si>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</si>
  <si>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</si>
  <si>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</si>
  <si>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</si>
  <si>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</si>
  <si>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</si>
  <si>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</si>
  <si>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</si>
  <si>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</si>
  <si>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</si>
  <si>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</si>
  <si>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</si>
  <si>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</si>
  <si>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</si>
  <si>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</si>
  <si>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</si>
  <si>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</si>
  <si>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</si>
  <si>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</si>
  <si>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</si>
  <si>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</si>
  <si>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</si>
  <si>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</si>
  <si>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</si>
  <si>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</si>
  <si>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</si>
  <si>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</si>
  <si>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</si>
  <si>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</si>
  <si>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</si>
  <si>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</si>
  <si>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</si>
  <si>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</si>
  <si>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</si>
  <si>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</si>
  <si>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</si>
  <si>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</si>
  <si>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</si>
  <si>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</si>
  <si>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</si>
  <si>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</si>
  <si>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</si>
  <si>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</si>
  <si>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</si>
  <si>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</si>
  <si>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</si>
  <si>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</si>
  <si>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</si>
  <si>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</si>
  <si>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</si>
  <si>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</si>
  <si>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</si>
  <si>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</si>
  <si>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</si>
  <si>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</si>
  <si>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</si>
  <si>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</si>
  <si>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</si>
  <si>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</si>
  <si>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</si>
  <si>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</si>
  <si>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</si>
  <si>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</si>
  <si>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</si>
  <si>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</si>
  <si>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</si>
  <si>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</si>
  <si>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</si>
  <si>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</si>
  <si>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</si>
  <si>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</si>
  <si>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</si>
  <si>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</si>
  <si>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</si>
  <si>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</si>
  <si>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</si>
  <si>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</si>
  <si>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</si>
  <si>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</si>
  <si>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</si>
  <si>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</si>
  <si>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</si>
  <si>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</si>
  <si>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</si>
  <si>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</si>
  <si>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</si>
  <si>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</si>
  <si>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</si>
  <si>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</si>
  <si>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</si>
  <si>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</si>
  <si>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</si>
  <si>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</si>
  <si>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</si>
  <si>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</si>
  <si>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</si>
  <si>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</si>
  <si>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</si>
  <si>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</si>
  <si>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</si>
  <si>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</si>
  <si>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</si>
  <si>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</si>
  <si>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</si>
  <si>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</si>
  <si>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</si>
  <si>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</si>
  <si>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</si>
  <si>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</si>
  <si>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</si>
  <si>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</si>
  <si>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</si>
  <si>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</si>
  <si>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</si>
  <si>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</si>
  <si>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</si>
  <si>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</si>
  <si>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</si>
  <si>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</si>
  <si>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</si>
  <si>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</si>
  <si>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</si>
  <si>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</si>
  <si>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</si>
  <si>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</si>
  <si>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</si>
  <si>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</si>
  <si>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</si>
  <si>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</si>
  <si>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</si>
  <si>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</si>
  <si>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</si>
  <si>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</si>
  <si>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</si>
  <si>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</si>
  <si>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</si>
  <si>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</si>
  <si>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</si>
  <si>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</si>
  <si>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</si>
  <si>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</si>
  <si>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</si>
  <si>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</si>
  <si>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</si>
  <si>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</si>
  <si>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</si>
  <si>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</si>
  <si>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</si>
  <si>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</si>
  <si>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</si>
  <si>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</si>
  <si>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</si>
  <si>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</si>
  <si>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</si>
  <si>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</si>
  <si>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</si>
  <si>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</si>
  <si>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</si>
  <si>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</si>
  <si>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</si>
  <si>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</si>
  <si>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</si>
  <si>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</si>
  <si>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</si>
  <si>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</si>
  <si>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</si>
  <si>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</si>
  <si>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</si>
  <si>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</si>
  <si>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</si>
  <si>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</si>
  <si>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</si>
  <si>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</si>
  <si>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</si>
  <si>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</si>
  <si>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</si>
  <si>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</si>
  <si>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</si>
  <si>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</si>
  <si>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</si>
  <si>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</si>
  <si>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</si>
  <si>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</si>
  <si>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</si>
  <si>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</si>
  <si>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</si>
  <si>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</si>
  <si>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</si>
  <si>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</si>
  <si>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</si>
  <si>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</si>
  <si>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</si>
  <si>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</si>
  <si>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</si>
  <si>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</si>
  <si>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</si>
  <si>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</si>
  <si>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</si>
  <si>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</si>
  <si>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</si>
  <si>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</si>
  <si>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</si>
  <si>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</si>
  <si>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</si>
  <si>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</si>
  <si>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</si>
  <si>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</si>
  <si>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</si>
  <si>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</si>
  <si>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</si>
  <si>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</si>
  <si>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</si>
  <si>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</si>
  <si>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</si>
  <si>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</si>
  <si>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</si>
  <si>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</si>
  <si>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</si>
  <si>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</si>
  <si>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</si>
  <si>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</si>
  <si>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</si>
  <si>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</si>
  <si>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</si>
  <si>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</si>
  <si>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</si>
  <si>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</si>
  <si>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</si>
  <si>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</si>
  <si>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</si>
  <si>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</si>
  <si>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</si>
  <si>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</si>
  <si>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</si>
  <si>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</si>
  <si>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</si>
  <si>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</si>
  <si>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</si>
  <si>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</si>
  <si>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</si>
  <si>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</si>
  <si>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</si>
  <si>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</si>
  <si>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</si>
  <si>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</si>
  <si>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</si>
  <si>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</si>
  <si>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</si>
  <si>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</si>
  <si>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</si>
  <si>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</si>
  <si>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</si>
  <si>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</si>
  <si>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</si>
  <si>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</si>
  <si>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</si>
  <si>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</si>
  <si>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</si>
  <si>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</si>
  <si>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</si>
  <si>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</si>
  <si>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</si>
  <si>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</si>
  <si>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</si>
  <si>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</si>
  <si>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</si>
  <si>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</si>
  <si>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</si>
  <si>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</si>
  <si>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</si>
  <si>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</si>
  <si>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</si>
  <si>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</si>
  <si>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</si>
  <si>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</si>
  <si>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</si>
  <si>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</si>
  <si>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</si>
  <si>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</si>
  <si>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</si>
  <si>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</si>
  <si>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</si>
  <si>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</si>
  <si>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</si>
  <si>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</si>
  <si>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</si>
  <si>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</si>
  <si>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</si>
  <si>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</si>
  <si>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</si>
  <si>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</si>
  <si>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</si>
  <si>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</si>
  <si>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</si>
  <si>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</si>
  <si>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</si>
  <si>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</si>
  <si>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</si>
  <si>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</si>
  <si>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</si>
  <si>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</si>
  <si>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</si>
  <si>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</si>
  <si>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</si>
  <si>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</si>
  <si>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</si>
  <si>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</si>
  <si>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</si>
  <si>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</si>
  <si>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</si>
  <si>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</si>
  <si>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</si>
  <si>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</si>
  <si>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</si>
  <si>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</si>
  <si>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</si>
  <si>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</si>
  <si>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</si>
  <si>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</si>
  <si>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</si>
  <si>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</si>
  <si>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</si>
  <si>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</si>
  <si>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</si>
  <si>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</si>
  <si>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</si>
  <si>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</si>
  <si>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</si>
  <si>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</si>
  <si>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</si>
  <si>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</si>
  <si>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</si>
  <si>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</si>
  <si>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</si>
  <si>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</si>
  <si>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</si>
  <si>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</si>
  <si>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</si>
  <si>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</si>
  <si>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</si>
  <si>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</si>
  <si>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</si>
  <si>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</si>
  <si>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</si>
  <si>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</si>
  <si>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</si>
  <si>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</si>
  <si>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</si>
  <si>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</si>
  <si>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</si>
  <si>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</si>
  <si>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</si>
  <si>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</si>
  <si>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</si>
  <si>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</si>
  <si>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</si>
  <si>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</si>
  <si>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</si>
  <si>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</si>
  <si>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</si>
  <si>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</si>
  <si>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</si>
  <si>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</si>
  <si>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</si>
  <si>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</si>
  <si>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</si>
  <si>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</si>
  <si>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</si>
  <si>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</si>
  <si>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</si>
  <si>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</si>
  <si>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</si>
  <si>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</si>
  <si>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</si>
  <si>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</si>
  <si>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</si>
  <si>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</si>
  <si>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</si>
  <si>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</si>
  <si>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</si>
  <si>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</si>
  <si>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</si>
  <si>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</si>
  <si>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</si>
  <si>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</si>
  <si>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</si>
  <si>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</si>
  <si>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</si>
  <si>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</si>
  <si>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</si>
  <si>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</si>
  <si>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</si>
  <si>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</si>
  <si>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</si>
  <si>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</si>
  <si>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</si>
  <si>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</si>
  <si>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</si>
  <si>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</si>
  <si>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</si>
  <si>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</si>
  <si>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</si>
  <si>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</si>
  <si>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</si>
  <si>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</si>
  <si>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</si>
  <si>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</si>
  <si>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</si>
  <si>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</si>
  <si>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</si>
  <si>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</si>
  <si>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</si>
  <si>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</si>
  <si>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</si>
  <si>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</si>
  <si>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</si>
  <si>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</si>
  <si>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</si>
  <si>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</si>
  <si>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</si>
  <si>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</si>
  <si>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</si>
  <si>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</si>
  <si>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</si>
  <si>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</si>
  <si>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</si>
  <si>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</si>
  <si>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</si>
  <si>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</si>
  <si>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</si>
  <si>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</si>
  <si>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</si>
  <si>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</si>
  <si>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</si>
  <si>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</si>
  <si>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</si>
  <si>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</si>
  <si>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</si>
  <si>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</si>
  <si>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</si>
  <si>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</si>
  <si>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</si>
  <si>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</si>
  <si>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</si>
  <si>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</si>
  <si>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</si>
  <si>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</si>
  <si>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</si>
  <si>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</si>
  <si>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</si>
  <si>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</si>
  <si>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</si>
  <si>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</si>
  <si>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</si>
  <si>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</si>
  <si>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</si>
  <si>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</si>
  <si>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</si>
  <si>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</si>
  <si>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</si>
  <si>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</si>
  <si>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</si>
  <si>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</si>
  <si>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</si>
  <si>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</si>
  <si>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</si>
  <si>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</si>
  <si>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</si>
  <si>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</si>
  <si>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</si>
  <si>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</si>
  <si>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</si>
  <si>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</si>
  <si>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</si>
  <si>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</si>
  <si>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</si>
  <si>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</si>
  <si>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</si>
  <si>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</si>
  <si>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</si>
  <si>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</si>
  <si>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</si>
  <si>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</si>
  <si>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</si>
  <si>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</si>
  <si>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</si>
  <si>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</si>
  <si>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</si>
  <si>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</si>
  <si>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</si>
  <si>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</si>
  <si>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</si>
  <si>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</si>
  <si>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</si>
  <si>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</si>
  <si>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</si>
  <si>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</si>
  <si>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</si>
  <si>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</si>
  <si>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</si>
  <si>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</si>
  <si>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</si>
  <si>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</si>
  <si>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</si>
  <si>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</si>
  <si>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</si>
  <si>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</si>
  <si>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</si>
  <si>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</si>
  <si>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</si>
  <si>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</si>
  <si>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</si>
  <si>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</si>
  <si>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</si>
  <si>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</si>
  <si>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</si>
  <si>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</si>
  <si>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</si>
  <si>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</si>
  <si>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</si>
  <si>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</si>
  <si>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</si>
  <si>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</si>
  <si>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</si>
  <si>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</si>
  <si>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</si>
  <si>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</si>
  <si>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</si>
  <si>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</si>
  <si>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</si>
  <si>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</si>
  <si>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</si>
  <si>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</si>
  <si>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</si>
  <si>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</si>
  <si>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</si>
  <si>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</si>
  <si>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</si>
  <si>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</si>
  <si>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</si>
  <si>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</si>
  <si>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</si>
  <si>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</si>
  <si>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</si>
  <si>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</si>
  <si>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</si>
  <si>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</si>
  <si>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</si>
  <si>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</si>
  <si>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</si>
  <si>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</si>
  <si>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</si>
  <si>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</si>
  <si>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</si>
  <si>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</si>
  <si>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</si>
  <si>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</si>
  <si>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</si>
  <si>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</si>
  <si>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</si>
  <si>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</si>
  <si>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</si>
  <si>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</si>
  <si>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</si>
  <si>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</si>
  <si>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</si>
  <si>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</si>
  <si>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</si>
  <si>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</si>
  <si>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</si>
  <si>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</si>
  <si>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</si>
  <si>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</si>
  <si>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</si>
  <si>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</si>
  <si>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</si>
  <si>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</si>
  <si>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</si>
  <si>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</si>
  <si>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</si>
  <si>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</si>
  <si>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</si>
  <si>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</si>
  <si>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</si>
  <si>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</si>
  <si>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</si>
  <si>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</si>
  <si>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</si>
  <si>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</si>
  <si>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</si>
  <si>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</si>
  <si>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</si>
  <si>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</si>
  <si>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</si>
  <si>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</si>
  <si>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</si>
  <si>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</si>
  <si>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</si>
  <si>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</si>
  <si>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</si>
  <si>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</si>
  <si>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</si>
  <si>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</si>
  <si>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</si>
  <si>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</si>
  <si>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</si>
  <si>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</si>
  <si>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</si>
  <si>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</si>
  <si>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</si>
  <si>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</si>
  <si>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</si>
  <si>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</si>
  <si>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</si>
  <si>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</si>
  <si>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</si>
  <si>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</si>
  <si>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</si>
  <si>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</si>
  <si>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</si>
  <si>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</si>
  <si>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</si>
  <si>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</si>
  <si>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</si>
  <si>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</si>
  <si>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</si>
  <si>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</si>
  <si>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</si>
  <si>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</si>
  <si>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</si>
  <si>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</si>
  <si>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</si>
  <si>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</si>
  <si>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</si>
  <si>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</si>
  <si>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</si>
  <si>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</si>
  <si>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</si>
  <si>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</si>
  <si>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</si>
  <si>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</si>
  <si>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</si>
  <si>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</si>
  <si>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</si>
  <si>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</si>
  <si>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</si>
  <si>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</si>
  <si>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</si>
  <si>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</si>
  <si>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</si>
  <si>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</si>
  <si>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</si>
  <si>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</si>
  <si>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</si>
  <si>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</si>
  <si>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</si>
  <si>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</si>
  <si>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</si>
  <si>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</si>
  <si>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</si>
  <si>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</si>
  <si>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</si>
  <si>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</si>
  <si>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</si>
  <si>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</si>
  <si>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</si>
  <si>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</si>
  <si>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</si>
  <si>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</si>
  <si>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</si>
  <si>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</si>
  <si>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</si>
  <si>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</si>
  <si>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</si>
  <si>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</si>
  <si>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</si>
  <si>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</si>
  <si>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</si>
  <si>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</si>
  <si>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</si>
  <si>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</si>
  <si>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</si>
  <si>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</si>
  <si>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</si>
  <si>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</si>
  <si>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</si>
  <si>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</si>
  <si>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</si>
  <si>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</si>
  <si>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</si>
  <si>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</si>
  <si>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</si>
  <si>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</si>
  <si>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</si>
  <si>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</si>
  <si>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</si>
  <si>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</si>
  <si>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</si>
  <si>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</si>
  <si>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</si>
  <si>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</si>
  <si>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</si>
  <si>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</si>
  <si>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</si>
  <si>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</si>
  <si>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</si>
  <si>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</si>
  <si>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</si>
  <si>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</si>
  <si>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</si>
  <si>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</si>
  <si>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</si>
  <si>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</si>
  <si>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</si>
  <si>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</si>
  <si>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</si>
  <si>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</si>
  <si>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</si>
  <si>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</si>
  <si>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</si>
  <si>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</si>
  <si>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</si>
  <si>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</si>
  <si>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</si>
  <si>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</si>
  <si>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</si>
  <si>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</si>
  <si>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</si>
  <si>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</si>
  <si>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</si>
  <si>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</si>
  <si>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</si>
  <si>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</si>
  <si>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</si>
  <si>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</si>
  <si>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</si>
  <si>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</si>
  <si>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</si>
  <si>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</si>
  <si>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</si>
  <si>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</si>
  <si>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</si>
  <si>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</si>
  <si>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</si>
  <si>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</si>
  <si>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</si>
  <si>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</si>
  <si>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</si>
  <si>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</si>
  <si>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</si>
  <si>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</si>
  <si>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</si>
  <si>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</si>
  <si>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</si>
  <si>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</si>
  <si>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</si>
  <si>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</si>
  <si>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</si>
  <si>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</si>
  <si>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</si>
  <si>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</si>
  <si>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</si>
  <si>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</si>
  <si>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</si>
  <si>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</si>
  <si>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</si>
  <si>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</si>
  <si>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</si>
  <si>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</si>
  <si>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</si>
  <si>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</si>
  <si>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</si>
  <si>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</si>
  <si>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</si>
  <si>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</si>
  <si>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</si>
  <si>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</si>
  <si>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</si>
  <si>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</si>
  <si>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</si>
  <si>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</si>
  <si>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</si>
  <si>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</si>
  <si>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</si>
  <si>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</si>
  <si>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</si>
  <si>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</si>
  <si>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</si>
  <si>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</si>
  <si>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</si>
  <si>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</si>
  <si>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</si>
  <si>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</si>
  <si>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</si>
  <si>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</si>
  <si>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</si>
  <si>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</si>
  <si>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</si>
  <si>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</si>
  <si>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</si>
  <si>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</si>
  <si>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</si>
  <si>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</si>
  <si>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</si>
  <si>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</si>
  <si>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</si>
  <si>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</si>
  <si>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</si>
  <si>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</si>
  <si>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</si>
  <si>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</si>
  <si>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</si>
  <si>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</si>
  <si>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</si>
  <si>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</si>
  <si>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</si>
  <si>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</si>
  <si>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</si>
  <si>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</si>
  <si>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</si>
  <si>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</si>
  <si>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</si>
  <si>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</si>
  <si>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</si>
  <si>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</si>
  <si>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</si>
  <si>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</si>
  <si>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</si>
  <si>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</si>
  <si>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</si>
  <si>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</si>
  <si>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</si>
  <si>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</si>
  <si>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</si>
  <si>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</si>
  <si>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</si>
  <si>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</si>
  <si>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</si>
  <si>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</si>
  <si>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</si>
  <si>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</si>
  <si>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</si>
  <si>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</si>
  <si>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</si>
  <si>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</si>
  <si>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</si>
  <si>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</si>
  <si>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</si>
  <si>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</si>
  <si>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</si>
  <si>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</si>
  <si>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</si>
  <si>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</si>
  <si>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</si>
  <si>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</si>
  <si>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</si>
  <si>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</si>
  <si>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</si>
  <si>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</si>
  <si>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</si>
  <si>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</si>
  <si>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</si>
  <si>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</si>
  <si>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</si>
  <si>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</si>
  <si>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</si>
  <si>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</si>
  <si>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</si>
  <si>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</si>
  <si>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</si>
  <si>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</si>
  <si>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</si>
  <si>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</si>
  <si>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</si>
  <si>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</si>
  <si>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</si>
  <si>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</si>
  <si>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</si>
  <si>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</si>
  <si>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</si>
  <si>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</si>
  <si>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</si>
  <si>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</si>
  <si>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</si>
  <si>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</si>
  <si>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</si>
  <si>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</si>
  <si>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</si>
  <si>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</si>
  <si>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</si>
  <si>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</si>
  <si>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</si>
  <si>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</si>
  <si>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</si>
  <si>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</si>
  <si>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</si>
  <si>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</si>
  <si>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</si>
  <si>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</si>
  <si>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</si>
  <si>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</si>
  <si>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</si>
  <si>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</si>
  <si>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</si>
  <si>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</si>
  <si>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</si>
  <si>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</si>
  <si>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</si>
  <si>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</si>
  <si>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</si>
  <si>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</si>
  <si>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</si>
  <si>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</si>
  <si>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</si>
  <si>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</si>
  <si>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</si>
  <si>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</si>
  <si>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</si>
  <si>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</si>
  <si>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</si>
  <si>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</si>
  <si>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</si>
  <si>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</si>
  <si>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</si>
  <si>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</si>
  <si>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</si>
  <si>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</si>
  <si>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</si>
  <si>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</si>
  <si>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</si>
  <si>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</si>
  <si>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</si>
  <si>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</si>
  <si>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</si>
  <si>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</si>
  <si>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</si>
  <si>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</si>
  <si>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</si>
  <si>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</si>
  <si>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</si>
  <si>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</si>
  <si>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</si>
  <si>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</si>
  <si>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</si>
  <si>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</si>
  <si>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</si>
  <si>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</si>
  <si>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</si>
  <si>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</si>
  <si>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</si>
  <si>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</si>
  <si>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</si>
  <si>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</si>
  <si>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</si>
  <si>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</si>
  <si>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</si>
  <si>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</si>
  <si>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</si>
  <si>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</si>
  <si>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</si>
  <si>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</si>
  <si>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</si>
  <si>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</si>
  <si>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</si>
  <si>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</si>
  <si>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</si>
  <si>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</si>
  <si>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</si>
  <si>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</si>
  <si>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</si>
  <si>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</si>
  <si>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</si>
  <si>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</si>
  <si>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</si>
  <si>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</si>
  <si>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</si>
  <si>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</si>
  <si>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</si>
  <si>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</si>
  <si>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</si>
  <si>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</si>
  <si>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</si>
  <si>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</si>
  <si>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</si>
  <si>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</si>
  <si>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</si>
  <si>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</si>
  <si>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</si>
  <si>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</si>
  <si>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</si>
  <si>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</si>
  <si>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</si>
  <si>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</si>
  <si>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</si>
  <si>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</si>
  <si>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</si>
  <si>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</si>
  <si>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</si>
  <si>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</si>
  <si>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</si>
  <si>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</si>
  <si>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</si>
  <si>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</si>
  <si>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</si>
  <si>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</si>
  <si>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</si>
  <si>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</si>
  <si>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</si>
  <si>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</si>
  <si>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</si>
  <si>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</si>
  <si>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</si>
  <si>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</si>
  <si>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</si>
  <si>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</si>
  <si>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</si>
  <si>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</si>
  <si>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</si>
  <si>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</si>
  <si>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</si>
  <si>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</si>
  <si>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</si>
  <si>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</si>
  <si>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</si>
  <si>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</si>
  <si>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</si>
  <si>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</si>
  <si>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</si>
  <si>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</si>
  <si>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</si>
  <si>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</si>
  <si>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</si>
  <si>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</si>
  <si>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</si>
  <si>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</si>
  <si>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</si>
  <si>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</si>
  <si>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</si>
  <si>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</si>
  <si>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</si>
  <si>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</si>
  <si>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</si>
  <si>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</si>
  <si>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</si>
  <si>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</si>
  <si>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</si>
  <si>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</si>
  <si>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</si>
  <si>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</si>
  <si>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</si>
  <si>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</si>
  <si>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</si>
  <si>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</si>
  <si>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</si>
  <si>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</si>
  <si>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</si>
  <si>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</si>
  <si>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</si>
  <si>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</si>
  <si>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</si>
  <si>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</si>
  <si>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</si>
  <si>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</si>
  <si>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</si>
  <si>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</si>
  <si>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</si>
  <si>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</si>
  <si>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</si>
  <si>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</si>
  <si>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</si>
  <si>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</si>
  <si>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</si>
  <si>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</si>
  <si>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</si>
  <si>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</si>
  <si>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</si>
  <si>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</si>
  <si>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</si>
  <si>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</si>
  <si>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</si>
  <si>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</si>
  <si>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</si>
  <si>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</si>
  <si>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</si>
  <si>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</si>
  <si>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</si>
  <si>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</si>
  <si>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</si>
  <si>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</si>
  <si>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</si>
  <si>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</si>
  <si>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</si>
  <si>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</si>
  <si>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</si>
  <si>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</si>
  <si>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</si>
  <si>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</si>
  <si>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</si>
  <si>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</si>
  <si>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</si>
  <si>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</si>
  <si>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</si>
  <si>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</si>
  <si>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</si>
  <si>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</si>
  <si>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</si>
  <si>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</si>
  <si>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</si>
  <si>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</si>
  <si>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</si>
  <si>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</si>
  <si>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</si>
  <si>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</si>
  <si>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</si>
  <si>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</si>
  <si>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</si>
  <si>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</si>
  <si>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</si>
  <si>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</si>
  <si>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</si>
  <si>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</si>
  <si>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</si>
  <si>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</si>
  <si>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</si>
  <si>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</si>
  <si>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</si>
  <si>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</si>
  <si>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</si>
  <si>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</si>
  <si>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</si>
  <si>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</si>
  <si>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</si>
  <si>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</si>
  <si>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</si>
  <si>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</si>
  <si>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</si>
  <si>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</si>
  <si>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</si>
  <si>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</si>
  <si>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</si>
  <si>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</si>
  <si>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</si>
  <si>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</si>
  <si>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</si>
  <si>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</si>
  <si>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</si>
  <si>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</si>
  <si>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</si>
  <si>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</si>
  <si>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</si>
  <si>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</si>
  <si>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</si>
  <si>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</si>
  <si>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</si>
  <si>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</si>
  <si>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</si>
  <si>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</si>
  <si>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</si>
  <si>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</si>
  <si>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</si>
  <si>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</si>
  <si>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</si>
  <si>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</si>
  <si>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</si>
  <si>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</si>
  <si>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</si>
  <si>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</si>
  <si>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</si>
  <si>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</si>
  <si>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</si>
  <si>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</si>
  <si>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</si>
  <si>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</si>
  <si>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</si>
  <si>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</si>
  <si>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</si>
  <si>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</si>
  <si>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</si>
  <si>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</si>
  <si>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</si>
  <si>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</si>
  <si>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</si>
  <si>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</si>
  <si>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</si>
  <si>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</si>
  <si>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</si>
  <si>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</si>
  <si>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</si>
  <si>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</si>
  <si>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</si>
  <si>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</si>
  <si>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</si>
  <si>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</si>
  <si>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</si>
  <si>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</si>
  <si>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</si>
  <si>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</si>
  <si>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</si>
  <si>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</si>
  <si>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</si>
  <si>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</si>
  <si>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</si>
  <si>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</si>
  <si>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</si>
  <si>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</si>
  <si>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</si>
  <si>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</si>
  <si>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</si>
  <si>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</si>
  <si>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</si>
  <si>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</si>
  <si>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</si>
  <si>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</si>
  <si>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</si>
  <si>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</si>
  <si>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</si>
  <si>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</si>
  <si>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</si>
  <si>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</si>
  <si>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</si>
  <si>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</si>
  <si>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</si>
  <si>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</si>
  <si>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</si>
  <si>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</si>
  <si>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</si>
  <si>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</si>
  <si>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</si>
  <si>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</si>
  <si>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</si>
  <si>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</si>
  <si>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</si>
  <si>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</si>
  <si>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</si>
  <si>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</si>
  <si>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</si>
  <si>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</si>
  <si>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</si>
  <si>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</si>
  <si>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</si>
  <si>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</si>
  <si>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</si>
  <si>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</si>
  <si>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</si>
  <si>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</si>
  <si>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</si>
  <si>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</si>
  <si>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</si>
  <si>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</si>
  <si>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</si>
  <si>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</si>
  <si>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</si>
  <si>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</si>
  <si>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</si>
  <si>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</si>
  <si>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</si>
  <si>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</si>
  <si>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</si>
  <si>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</si>
  <si>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</si>
  <si>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</si>
  <si>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</si>
  <si>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</si>
  <si>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</si>
  <si>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</si>
  <si>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</si>
  <si>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</si>
  <si>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</si>
  <si>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</si>
  <si>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</si>
  <si>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</si>
  <si>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</si>
  <si>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</si>
  <si>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</si>
  <si>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</si>
  <si>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</si>
  <si>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</si>
  <si>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</si>
  <si>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</si>
  <si>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</si>
  <si>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</si>
  <si>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</si>
  <si>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</si>
  <si>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</si>
  <si>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</si>
  <si>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</si>
  <si>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</si>
  <si>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</si>
  <si>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</si>
  <si>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</si>
  <si>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</si>
  <si>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</si>
  <si>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</si>
  <si>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</si>
  <si>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</si>
  <si>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</si>
  <si>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</si>
  <si>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</si>
  <si>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</si>
  <si>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</si>
  <si>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</si>
  <si>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</si>
  <si>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</si>
  <si>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</si>
  <si>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</si>
  <si>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</si>
  <si>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</si>
  <si>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</si>
  <si>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</si>
  <si>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</si>
  <si>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</si>
  <si>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</si>
  <si>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</si>
  <si>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</si>
  <si>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</si>
  <si>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</si>
  <si>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</si>
  <si>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</si>
  <si>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</si>
  <si>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</si>
  <si>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</si>
  <si>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</si>
  <si>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</si>
  <si>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</si>
  <si>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</si>
  <si>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</si>
  <si>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</si>
  <si>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</si>
  <si>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</si>
  <si>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</si>
  <si>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</si>
  <si>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</si>
  <si>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</si>
  <si>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</si>
  <si>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</si>
  <si>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</si>
  <si>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</si>
  <si>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</si>
  <si>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</si>
  <si>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</si>
  <si>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</si>
  <si>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</si>
  <si>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</si>
  <si>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</si>
  <si>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</si>
  <si>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</si>
  <si>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</si>
  <si>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</si>
  <si>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</si>
  <si>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</si>
  <si>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</si>
  <si>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</si>
  <si>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</si>
  <si>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</si>
  <si>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</si>
  <si>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</si>
  <si>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</si>
  <si>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</si>
  <si>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</si>
  <si>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</si>
  <si>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</si>
  <si>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</si>
  <si>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</si>
  <si>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</si>
  <si>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</si>
  <si>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</si>
  <si>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</si>
  <si>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</si>
  <si>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</si>
  <si>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</si>
  <si>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</si>
  <si>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</si>
  <si>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</si>
  <si>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</si>
  <si>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</si>
  <si>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</si>
  <si>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</si>
  <si>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</si>
  <si>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</si>
  <si>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</si>
  <si>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</si>
  <si>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</si>
  <si>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</si>
  <si>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</si>
  <si>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</si>
  <si>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</si>
  <si>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</si>
  <si>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</si>
  <si>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</si>
  <si>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</si>
  <si>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</si>
  <si>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</si>
  <si>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</si>
  <si>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</si>
  <si>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</si>
  <si>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</si>
  <si>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</si>
  <si>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</si>
  <si>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</si>
  <si>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</si>
  <si>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</si>
  <si>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</si>
  <si>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</si>
  <si>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</si>
  <si>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</si>
  <si>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</si>
  <si>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</si>
  <si>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</si>
  <si>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</si>
  <si>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</si>
  <si>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</si>
  <si>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</si>
  <si>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</si>
  <si>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</si>
  <si>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</si>
  <si>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</si>
  <si>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</si>
  <si>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</si>
  <si>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</si>
  <si>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</si>
  <si>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</si>
  <si>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</si>
  <si>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</si>
  <si>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</si>
  <si>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</si>
  <si>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</si>
  <si>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</si>
  <si>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</si>
  <si>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</si>
  <si>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</si>
  <si>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</si>
  <si>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</si>
  <si>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</si>
  <si>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</si>
  <si>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</si>
  <si>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</si>
  <si>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</si>
  <si>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</si>
  <si>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</si>
  <si>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</si>
  <si>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</si>
  <si>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</si>
  <si>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</si>
  <si>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</si>
  <si>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</si>
  <si>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</si>
  <si>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</si>
  <si>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</si>
  <si>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</si>
  <si>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</si>
  <si>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</si>
  <si>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</si>
  <si>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</si>
  <si>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</si>
  <si>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</si>
  <si>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</si>
  <si>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</si>
  <si>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</si>
  <si>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</si>
  <si>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</si>
  <si>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</si>
  <si>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</si>
  <si>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</si>
  <si>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</si>
  <si>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</si>
  <si>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</si>
  <si>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</si>
  <si>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</si>
  <si>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</si>
  <si>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</si>
  <si>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</si>
  <si>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</si>
  <si>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</si>
  <si>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</si>
  <si>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</si>
  <si>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</si>
  <si>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</si>
  <si>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</si>
  <si>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</si>
  <si>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</si>
  <si>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</si>
  <si>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</si>
  <si>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</si>
  <si>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</si>
  <si>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</si>
  <si>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</si>
  <si>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</si>
  <si>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</si>
  <si>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</si>
  <si>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</si>
  <si>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</si>
  <si>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</si>
  <si>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</si>
  <si>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</si>
  <si>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</si>
  <si>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</si>
  <si>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</si>
  <si>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</si>
  <si>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</si>
  <si>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</si>
  <si>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</si>
  <si>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</si>
  <si>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</si>
  <si>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</si>
  <si>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</si>
  <si>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</si>
  <si>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</si>
  <si>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</si>
  <si>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</si>
  <si>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</si>
  <si>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</si>
  <si>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</si>
  <si>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</si>
  <si>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</si>
  <si>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</si>
  <si>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</si>
  <si>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</si>
  <si>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</si>
  <si>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</si>
  <si>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</si>
  <si>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</si>
  <si>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</si>
  <si>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</si>
  <si>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</si>
  <si>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</si>
  <si>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</si>
  <si>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</si>
  <si>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</si>
  <si>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</si>
  <si>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</si>
  <si>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</si>
  <si>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</si>
  <si>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</si>
  <si>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</si>
  <si>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</si>
  <si>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</si>
  <si>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</si>
  <si>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</si>
  <si>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</si>
  <si>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</si>
  <si>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</si>
  <si>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</si>
  <si>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</si>
  <si>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</si>
  <si>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</si>
  <si>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</si>
  <si>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</si>
  <si>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</si>
  <si>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</si>
  <si>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</si>
  <si>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</si>
  <si>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</si>
  <si>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</si>
  <si>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</si>
  <si>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</si>
  <si>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</si>
  <si>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</si>
  <si>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</si>
  <si>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</si>
  <si>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</si>
  <si>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</si>
  <si>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</si>
  <si>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</si>
  <si>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</si>
  <si>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</si>
  <si>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</si>
  <si>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</si>
  <si>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</si>
  <si>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</si>
  <si>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</si>
  <si>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</si>
  <si>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</si>
  <si>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</si>
  <si>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</si>
  <si>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</si>
  <si>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</si>
  <si>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</si>
  <si>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</si>
  <si>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</si>
  <si>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</si>
  <si>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</si>
  <si>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</si>
  <si>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</si>
  <si>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</si>
  <si>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</si>
  <si>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</si>
  <si>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</si>
  <si>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</si>
  <si>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</si>
  <si>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</si>
  <si>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</si>
  <si>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</si>
  <si>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</si>
  <si>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</si>
  <si>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</si>
  <si>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</si>
  <si>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</si>
  <si>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</si>
  <si>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</si>
  <si>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</si>
  <si>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</si>
  <si>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</si>
  <si>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</si>
  <si>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</si>
  <si>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</si>
  <si>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</si>
  <si>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</si>
  <si>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</si>
  <si>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</si>
  <si>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</si>
  <si>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</si>
  <si>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</si>
  <si>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</si>
  <si>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</si>
  <si>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</si>
  <si>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</si>
  <si>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</si>
  <si>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</si>
  <si>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</si>
  <si>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</si>
  <si>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</si>
  <si>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</si>
  <si>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</si>
  <si>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</si>
  <si>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</si>
  <si>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</si>
  <si>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</si>
  <si>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</si>
  <si>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</si>
  <si>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</si>
  <si>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</si>
  <si>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</si>
  <si>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</si>
  <si>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</si>
  <si>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</si>
  <si>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</si>
  <si>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</si>
  <si>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</si>
  <si>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</si>
  <si>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</si>
  <si>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</si>
  <si>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</si>
  <si>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</si>
  <si>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</si>
  <si>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</si>
  <si>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</si>
  <si>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</si>
  <si>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</si>
  <si>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</si>
  <si>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</si>
  <si>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</si>
  <si>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</si>
  <si>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</si>
  <si>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</si>
  <si>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</si>
  <si>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</si>
  <si>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</si>
  <si>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</si>
  <si>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</si>
  <si>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</si>
  <si>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</si>
  <si>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</si>
  <si>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</si>
  <si>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</si>
  <si>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</si>
  <si>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</si>
  <si>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</si>
  <si>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</si>
  <si>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</si>
  <si>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</si>
  <si>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</si>
  <si>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</si>
  <si>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</si>
  <si>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</si>
  <si>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</si>
  <si>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</si>
  <si>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</si>
  <si>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</si>
  <si>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</si>
  <si>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</si>
  <si>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</si>
  <si>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</si>
  <si>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</si>
  <si>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</si>
  <si>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</si>
  <si>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</si>
  <si>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</si>
  <si>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</si>
  <si>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</si>
  <si>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</si>
  <si>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</si>
  <si>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</si>
  <si>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</si>
  <si>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</si>
  <si>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</si>
  <si>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</si>
  <si>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</si>
  <si>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</si>
  <si>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</si>
  <si>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</si>
  <si>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</si>
  <si>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</si>
  <si>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</si>
  <si>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</si>
  <si>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</si>
  <si>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</si>
  <si>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</si>
  <si>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</si>
  <si>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</si>
  <si>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</si>
  <si>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</si>
  <si>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</si>
  <si>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</si>
  <si>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</si>
  <si>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</si>
  <si>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</si>
  <si>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</si>
  <si>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</si>
  <si>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</si>
  <si>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</si>
  <si>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</si>
  <si>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</si>
  <si>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</si>
  <si>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</si>
  <si>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</si>
  <si>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</si>
  <si>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</si>
  <si>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</si>
  <si>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</si>
  <si>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</si>
  <si>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</si>
  <si>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</si>
  <si>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</si>
  <si>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</si>
  <si>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</si>
  <si>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</si>
  <si>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</si>
  <si>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</si>
  <si>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</si>
  <si>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</si>
  <si>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</si>
  <si>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</si>
  <si>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</si>
  <si>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</si>
  <si>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</si>
  <si>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</si>
  <si>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</si>
  <si>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</si>
  <si>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</si>
  <si>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</si>
  <si>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</si>
  <si>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</si>
  <si>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</si>
  <si>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</si>
  <si>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</si>
  <si>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</si>
  <si>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</si>
  <si>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</si>
  <si>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</si>
  <si>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</si>
  <si>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</si>
  <si>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</si>
  <si>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</si>
  <si>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</si>
  <si>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</si>
  <si>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</si>
  <si>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</si>
  <si>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</si>
  <si>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</si>
  <si>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</si>
  <si>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</si>
  <si>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</si>
  <si>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</si>
  <si>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</si>
  <si>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</si>
  <si>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</si>
  <si>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</si>
  <si>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</si>
  <si>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</si>
  <si>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</si>
  <si>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</si>
  <si>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</si>
  <si>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</si>
  <si>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</si>
  <si>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</si>
  <si>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</si>
  <si>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</si>
  <si>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</si>
  <si>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</si>
  <si>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</si>
  <si>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</si>
  <si>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</si>
  <si>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</si>
  <si>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</si>
  <si>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</si>
  <si>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</si>
  <si>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</si>
  <si>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</si>
  <si>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</si>
  <si>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</si>
  <si>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</si>
  <si>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</si>
  <si>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</si>
  <si>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</si>
  <si>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</si>
  <si>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</si>
  <si>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</si>
  <si>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</si>
  <si>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</si>
  <si>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</si>
  <si>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</si>
  <si>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</si>
  <si>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</si>
  <si>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</si>
  <si>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</si>
  <si>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</si>
  <si>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</si>
  <si>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</si>
  <si>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</si>
  <si>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</si>
  <si>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</si>
  <si>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</si>
  <si>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</si>
  <si>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</si>
  <si>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</si>
  <si>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</si>
  <si>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</si>
  <si>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</si>
  <si>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</si>
  <si>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</si>
  <si>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</si>
  <si>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</si>
  <si>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</si>
  <si>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</si>
  <si>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</si>
  <si>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</si>
  <si>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</si>
  <si>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</si>
  <si>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</si>
  <si>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</si>
  <si>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</si>
  <si>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</si>
  <si>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</si>
  <si>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</si>
  <si>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</si>
  <si>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</si>
  <si>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</si>
  <si>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</si>
  <si>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</si>
  <si>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</si>
  <si>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</si>
  <si>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</si>
  <si>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</si>
  <si>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</si>
  <si>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</si>
  <si>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</si>
  <si>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</si>
  <si>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</si>
  <si>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</si>
  <si>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</si>
  <si>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</si>
  <si>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</si>
  <si>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</si>
  <si>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</si>
  <si>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</si>
  <si>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</si>
  <si>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</si>
  <si>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</si>
  <si>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</si>
  <si>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</si>
  <si>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</si>
  <si>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</si>
  <si>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</si>
  <si>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</si>
  <si>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</si>
  <si>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</si>
  <si>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</si>
  <si>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</si>
  <si>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</si>
  <si>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</si>
  <si>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</si>
  <si>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</si>
  <si>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</si>
  <si>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</si>
  <si>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</si>
  <si>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</si>
  <si>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</si>
  <si>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</si>
  <si>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</si>
  <si>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</si>
  <si>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</si>
  <si>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</si>
  <si>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</si>
  <si>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</si>
  <si>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</si>
  <si>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</si>
  <si>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</si>
  <si>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</si>
  <si>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</si>
  <si>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</si>
  <si>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</si>
  <si>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</si>
  <si>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</si>
  <si>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</si>
  <si>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</si>
  <si>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</si>
  <si>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</si>
  <si>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</si>
  <si>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</si>
  <si>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</si>
  <si>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</si>
  <si>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</si>
  <si>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</si>
  <si>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</si>
  <si>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</si>
  <si>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</si>
  <si>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</si>
  <si>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</si>
  <si>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</si>
  <si>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</si>
  <si>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</si>
  <si>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</si>
  <si>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</si>
  <si>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</si>
  <si>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</si>
  <si>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</si>
  <si>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</si>
  <si>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</si>
  <si>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</si>
  <si>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</si>
  <si>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</si>
  <si>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</si>
  <si>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</si>
  <si>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</si>
  <si>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</si>
  <si>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</si>
  <si>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</si>
  <si>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</si>
  <si>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</si>
  <si>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</si>
  <si>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</si>
  <si>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</si>
  <si>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</si>
  <si>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</si>
  <si>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</si>
  <si>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</si>
  <si>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</si>
  <si>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</si>
  <si>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</si>
  <si>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</si>
  <si>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</si>
  <si>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</si>
  <si>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</si>
  <si>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</si>
  <si>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</si>
  <si>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</si>
  <si>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</si>
  <si>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</si>
  <si>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</si>
  <si>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</si>
  <si>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</si>
  <si>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</si>
  <si>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</si>
  <si>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</si>
  <si>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</si>
  <si>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</si>
  <si>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</si>
  <si>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</si>
  <si>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</si>
  <si>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</si>
  <si>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</si>
  <si>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</si>
  <si>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</si>
  <si>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</si>
  <si>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</si>
  <si>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</si>
  <si>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</si>
  <si>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</si>
  <si>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</si>
  <si>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</si>
  <si>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</si>
  <si>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</si>
  <si>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</si>
  <si>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</si>
  <si>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</si>
  <si>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</si>
  <si>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</si>
  <si>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</si>
  <si>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</si>
  <si>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</si>
  <si>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</si>
  <si>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</si>
  <si>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</si>
  <si>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</si>
  <si>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</si>
  <si>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</si>
  <si>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</si>
  <si>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</si>
  <si>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</si>
  <si>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</si>
  <si>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</si>
  <si>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</si>
  <si>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</si>
  <si>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</si>
  <si>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</si>
  <si>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</si>
  <si>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</si>
  <si>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</si>
  <si>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</si>
  <si>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</si>
  <si>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</si>
  <si>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</si>
  <si>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</si>
  <si>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</si>
  <si>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</si>
  <si>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</si>
  <si>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</si>
  <si>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</si>
  <si>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</si>
  <si>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</si>
  <si>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</si>
  <si>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</si>
  <si>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</si>
  <si>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</si>
  <si>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</si>
  <si>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</si>
  <si>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</si>
  <si>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</si>
  <si>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</si>
  <si>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</si>
  <si>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</si>
  <si>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</si>
  <si>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</si>
  <si>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</si>
  <si>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</si>
  <si>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</si>
  <si>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</si>
  <si>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</si>
  <si>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</si>
  <si>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</si>
  <si>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</si>
  <si>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</si>
  <si>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</si>
  <si>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</si>
  <si>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</si>
  <si>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</si>
  <si>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</si>
  <si>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</si>
  <si>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</si>
  <si>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</si>
  <si>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</si>
  <si>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</si>
  <si>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</si>
  <si>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</si>
  <si>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</si>
  <si>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</si>
  <si>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</si>
  <si>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</si>
  <si>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</si>
  <si>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</si>
  <si>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</si>
  <si>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</si>
  <si>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</si>
  <si>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</si>
  <si>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</si>
  <si>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</si>
  <si>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</si>
  <si>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</si>
  <si>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</si>
  <si>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</si>
  <si>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</si>
  <si>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</si>
  <si>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</si>
  <si>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</si>
  <si>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</si>
  <si>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</si>
  <si>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</si>
  <si>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</si>
  <si>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</si>
  <si>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</si>
  <si>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</si>
  <si>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</si>
  <si>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</si>
  <si>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</si>
  <si>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</si>
  <si>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</si>
  <si>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</si>
  <si>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</si>
  <si>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</si>
  <si>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</si>
  <si>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</si>
  <si>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</si>
  <si>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</si>
  <si>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</si>
  <si>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</si>
  <si>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</si>
  <si>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</si>
  <si>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</si>
  <si>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</si>
  <si>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</si>
  <si>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</si>
  <si>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</si>
  <si>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</si>
  <si>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</si>
  <si>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</si>
  <si>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</si>
  <si>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</si>
  <si>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</si>
  <si>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</si>
  <si>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</si>
  <si>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</si>
  <si>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</si>
  <si>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</si>
  <si>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</si>
  <si>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</si>
  <si>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</si>
  <si>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</si>
  <si>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</si>
  <si>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</si>
  <si>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</si>
  <si>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</si>
  <si>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</si>
  <si>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</si>
  <si>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</si>
  <si>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</si>
  <si>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</si>
  <si>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</si>
  <si>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</si>
  <si>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</si>
  <si>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</si>
  <si>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</si>
  <si>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</si>
  <si>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</si>
  <si>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</si>
  <si>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</si>
  <si>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</si>
  <si>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</si>
  <si>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</si>
  <si>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</si>
  <si>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</si>
  <si>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</si>
  <si>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</si>
  <si>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</si>
  <si>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</si>
  <si>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</si>
  <si>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</si>
  <si>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</si>
  <si>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</si>
  <si>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</si>
  <si>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</si>
  <si>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</si>
  <si>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</si>
  <si>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</si>
  <si>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</si>
  <si>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</si>
  <si>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</si>
  <si>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</si>
  <si>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</si>
  <si>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</si>
  <si>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</si>
  <si>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</si>
  <si>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</si>
  <si>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</si>
  <si>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</si>
  <si>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</si>
  <si>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</si>
  <si>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</si>
  <si>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</si>
  <si>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</si>
  <si>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</si>
  <si>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</si>
  <si>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</si>
  <si>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</si>
  <si>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</si>
  <si>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</si>
  <si>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</si>
  <si>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</si>
  <si>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</si>
  <si>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</si>
  <si>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</si>
  <si>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</si>
  <si>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</si>
  <si>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</si>
  <si>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</si>
  <si>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</si>
  <si>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</si>
  <si>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</si>
  <si>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</si>
  <si>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</si>
  <si>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</si>
  <si>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</si>
  <si>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</si>
  <si>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</si>
  <si>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</si>
  <si>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</si>
  <si>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</si>
  <si>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</si>
  <si>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</si>
  <si>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</si>
  <si>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</si>
  <si>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</si>
  <si>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</si>
  <si>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</si>
  <si>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</si>
  <si>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</si>
  <si>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</si>
  <si>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</si>
  <si>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</si>
  <si>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</si>
  <si>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</si>
  <si>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</si>
  <si>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</si>
  <si>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</si>
  <si>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</si>
  <si>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</si>
  <si>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</si>
  <si>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</si>
  <si>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</si>
  <si>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</si>
  <si>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</si>
  <si>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</si>
  <si>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</si>
  <si>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</si>
  <si>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</si>
  <si>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</si>
  <si>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</si>
  <si>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</si>
  <si>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</si>
  <si>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</si>
  <si>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</si>
  <si>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</si>
  <si>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</si>
  <si>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</si>
  <si>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</si>
  <si>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</si>
  <si>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</si>
  <si>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</si>
  <si>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</si>
  <si>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</si>
  <si>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</si>
  <si>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</si>
  <si>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</si>
  <si>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</si>
  <si>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</si>
  <si>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</si>
  <si>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</si>
  <si>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</si>
  <si>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</si>
  <si>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</si>
  <si>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</si>
  <si>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</si>
  <si>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</si>
  <si>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</si>
  <si>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</si>
  <si>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</si>
  <si>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</si>
  <si>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</si>
  <si>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</si>
  <si>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</si>
  <si>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</si>
  <si>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</si>
  <si>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</si>
  <si>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</si>
  <si>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</si>
  <si>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</si>
  <si>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</si>
  <si>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</si>
  <si>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</si>
  <si>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</si>
  <si>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</si>
  <si>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</si>
  <si>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</si>
  <si>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</si>
  <si>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</si>
  <si>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</si>
  <si>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</si>
  <si>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</si>
  <si>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</si>
  <si>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</si>
  <si>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</si>
  <si>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</si>
  <si>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</si>
  <si>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</si>
  <si>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</si>
  <si>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</si>
  <si>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</si>
  <si>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</si>
  <si>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</si>
  <si>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</si>
  <si>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</si>
  <si>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</si>
  <si>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</si>
  <si>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</si>
  <si>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</si>
  <si>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</si>
  <si>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</si>
  <si>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</si>
  <si>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</si>
  <si>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</si>
  <si>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</si>
  <si>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</si>
  <si>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</si>
  <si>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</si>
  <si>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</si>
  <si>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</si>
  <si>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</si>
  <si>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</si>
  <si>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</si>
  <si>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</si>
  <si>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</si>
  <si>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</si>
  <si>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</si>
  <si>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</si>
  <si>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</si>
  <si>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</si>
  <si>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</si>
  <si>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</si>
  <si>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</si>
  <si>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</si>
  <si>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</si>
  <si>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</si>
  <si>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</si>
  <si>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</si>
  <si>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</si>
  <si>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</si>
  <si>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</si>
  <si>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</si>
  <si>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</si>
  <si>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</si>
  <si>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</si>
  <si>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</si>
  <si>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</si>
  <si>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</si>
  <si>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</si>
  <si>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</si>
  <si>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</si>
  <si>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</si>
  <si>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</si>
  <si>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</si>
  <si>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</si>
  <si>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</si>
  <si>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</si>
  <si>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</si>
  <si>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</si>
  <si>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</si>
  <si>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</si>
  <si>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</si>
  <si>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</si>
  <si>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</si>
  <si>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</si>
  <si>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</si>
  <si>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</si>
  <si>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</si>
  <si>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</si>
  <si>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</si>
  <si>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</si>
  <si>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</si>
  <si>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</si>
  <si>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</si>
  <si>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</si>
  <si>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</si>
  <si>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</si>
  <si>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</si>
  <si>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</si>
  <si>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</si>
  <si>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</si>
  <si>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</si>
  <si>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</si>
  <si>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</si>
  <si>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</si>
  <si>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</si>
  <si>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</si>
  <si>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</si>
  <si>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</si>
  <si>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</si>
  <si>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</si>
  <si>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</si>
  <si>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</si>
  <si>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</si>
  <si>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</si>
  <si>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</si>
  <si>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</si>
  <si>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</si>
  <si>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</si>
  <si>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</si>
  <si>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</si>
  <si>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</si>
  <si>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</si>
  <si>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</si>
  <si>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</si>
  <si>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</si>
  <si>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</si>
  <si>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</si>
  <si>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</si>
  <si>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</si>
  <si>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</si>
  <si>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</si>
  <si>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</si>
  <si>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</si>
  <si>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</si>
  <si>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</si>
  <si>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</si>
  <si>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</si>
  <si>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</si>
  <si>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</si>
  <si>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</si>
  <si>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</si>
  <si>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</si>
  <si>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</si>
  <si>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</si>
  <si>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</si>
  <si>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</si>
  <si>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</si>
  <si>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</si>
  <si>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</si>
  <si>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</si>
  <si>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</si>
  <si>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</si>
  <si>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</si>
  <si>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</si>
  <si>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</si>
  <si>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</si>
  <si>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</si>
  <si>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</si>
  <si>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</si>
  <si>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</si>
  <si>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</si>
  <si>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</si>
  <si>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</si>
  <si>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</si>
  <si>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</si>
  <si>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</si>
  <si>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</si>
  <si>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</si>
  <si>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</si>
  <si>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</si>
  <si>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</si>
  <si>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</si>
  <si>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</si>
  <si>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</si>
  <si>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</si>
  <si>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</si>
  <si>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</si>
  <si>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</si>
  <si>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</si>
  <si>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</si>
  <si>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</si>
  <si>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</si>
  <si>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</si>
  <si>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</si>
  <si>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</si>
  <si>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</si>
  <si>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</si>
  <si>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</si>
  <si>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</si>
  <si>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</si>
  <si>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</si>
  <si>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</si>
  <si>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</si>
  <si>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</si>
  <si>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</si>
  <si>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</si>
  <si>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</si>
  <si>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</si>
  <si>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</si>
  <si>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</si>
  <si>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</si>
  <si>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</si>
  <si>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</si>
  <si>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</si>
  <si>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</si>
  <si>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</si>
  <si>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</si>
  <si>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</si>
  <si>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</si>
  <si>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</si>
  <si>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</si>
  <si>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</si>
  <si>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</si>
  <si>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</si>
  <si>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</si>
  <si>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</si>
  <si>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</si>
  <si>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</si>
  <si>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</si>
  <si>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</si>
  <si>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</si>
  <si>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</si>
  <si>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</si>
  <si>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</si>
  <si>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</si>
  <si>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</si>
  <si>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</si>
  <si>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</si>
  <si>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</si>
  <si>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</si>
  <si>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</si>
  <si>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</si>
  <si>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</si>
  <si>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</si>
  <si>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</si>
  <si>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</si>
  <si>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</si>
  <si>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</si>
  <si>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</si>
  <si>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</si>
  <si>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</si>
  <si>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</si>
  <si>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</si>
  <si>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</si>
  <si>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</si>
  <si>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</si>
  <si>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</si>
  <si>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</si>
  <si>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</si>
  <si>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</si>
  <si>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</si>
  <si>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</si>
  <si>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</si>
  <si>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</si>
  <si>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</si>
  <si>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</si>
  <si>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</si>
  <si>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</si>
  <si>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</si>
  <si>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</si>
  <si>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</si>
  <si>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</si>
  <si>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</si>
  <si>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</si>
  <si>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</si>
  <si>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</si>
  <si>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</si>
  <si>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</si>
  <si>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</si>
  <si>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</si>
  <si>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</si>
  <si>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</si>
  <si>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</si>
  <si>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</si>
  <si>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</si>
  <si>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</si>
  <si>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</si>
  <si>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</si>
  <si>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</si>
  <si>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</si>
  <si>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</si>
  <si>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</si>
  <si>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</si>
  <si>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</si>
  <si>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</si>
  <si>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</si>
  <si>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</si>
  <si>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</si>
  <si>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</si>
  <si>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</si>
  <si>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</si>
  <si>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</si>
  <si>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</si>
  <si>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</si>
  <si>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</si>
  <si>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</si>
  <si>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</si>
  <si>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</si>
  <si>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</si>
  <si>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</si>
  <si>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</si>
  <si>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</si>
  <si>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</si>
  <si>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</si>
  <si>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</si>
  <si>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</si>
  <si>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</si>
  <si>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</si>
  <si>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</si>
  <si>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</si>
  <si>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</si>
  <si>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</si>
  <si>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</si>
  <si>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</si>
  <si>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</si>
  <si>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</si>
  <si>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</si>
  <si>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</si>
  <si>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</si>
  <si>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</si>
  <si>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</si>
  <si>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</si>
  <si>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</si>
  <si>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</si>
  <si>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</si>
  <si>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</si>
  <si>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</si>
  <si>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</si>
  <si>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</si>
  <si>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</si>
  <si>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</si>
  <si>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</si>
  <si>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</si>
  <si>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</si>
  <si>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</si>
  <si>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</si>
  <si>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</si>
  <si>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</si>
  <si>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</si>
  <si>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</si>
  <si>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</si>
  <si>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</si>
  <si>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</si>
  <si>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</si>
  <si>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</si>
  <si>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</si>
  <si>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</si>
  <si>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</si>
  <si>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</si>
  <si>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</si>
  <si>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</si>
  <si>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</si>
  <si>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</si>
  <si>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</si>
  <si>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</si>
  <si>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</si>
  <si>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</si>
  <si>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</si>
  <si>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</si>
  <si>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</si>
  <si>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</si>
  <si>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</si>
  <si>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</si>
  <si>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</si>
  <si>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</si>
  <si>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</si>
  <si>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</si>
  <si>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</si>
  <si>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</si>
  <si>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</si>
  <si>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</si>
  <si>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</si>
  <si>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</si>
  <si>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</si>
  <si>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</si>
  <si>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</si>
  <si>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</si>
  <si>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</si>
  <si>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</si>
  <si>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</si>
  <si>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</si>
  <si>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</si>
  <si>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</si>
  <si>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</si>
  <si>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</si>
  <si>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</si>
  <si>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</si>
  <si>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</si>
  <si>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</si>
  <si>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</si>
  <si>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</si>
  <si>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</si>
  <si>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</si>
  <si>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</si>
  <si>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</si>
  <si>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</si>
  <si>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</si>
  <si>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</si>
  <si>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</si>
  <si>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</si>
  <si>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</si>
  <si>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</si>
  <si>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</si>
  <si>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</si>
  <si>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</si>
  <si>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</si>
  <si>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</si>
  <si>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</si>
  <si>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</si>
  <si>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</si>
  <si>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</si>
  <si>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</si>
  <si>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</si>
  <si>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</si>
  <si>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</si>
  <si>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</si>
  <si>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</si>
  <si>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</si>
  <si>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</si>
  <si>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</si>
  <si>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</si>
  <si>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</si>
  <si>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</si>
  <si>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</si>
  <si>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</si>
  <si>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</si>
  <si>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</si>
  <si>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</si>
  <si>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</si>
  <si>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</si>
  <si>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</si>
  <si>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</si>
  <si>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</si>
  <si>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</si>
  <si>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</si>
  <si>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</si>
  <si>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</si>
  <si>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</si>
  <si>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</si>
  <si>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</si>
  <si>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</si>
  <si>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</si>
  <si>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</si>
  <si>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</si>
  <si>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</si>
  <si>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</si>
  <si>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</si>
  <si>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</si>
  <si>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</si>
  <si>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</si>
  <si>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</si>
  <si>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</si>
  <si>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</si>
  <si>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</si>
  <si>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</si>
  <si>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</si>
  <si>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</si>
  <si>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</si>
  <si>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</si>
  <si>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</si>
  <si>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</si>
  <si>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</si>
  <si>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</si>
  <si>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</si>
  <si>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</si>
  <si>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</si>
  <si>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</si>
  <si>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</si>
  <si>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</si>
  <si>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</si>
  <si>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</si>
  <si>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</si>
  <si>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</si>
  <si>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</si>
  <si>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</si>
  <si>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</si>
  <si>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</si>
  <si>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</si>
  <si>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</si>
  <si>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</si>
  <si>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</si>
  <si>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</si>
  <si>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</si>
  <si>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</si>
  <si>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</si>
  <si>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</si>
  <si>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</si>
  <si>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</si>
  <si>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</si>
  <si>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</si>
  <si>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</si>
  <si>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</si>
  <si>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</si>
  <si>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</si>
  <si>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</si>
  <si>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</si>
  <si>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</si>
  <si>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</si>
  <si>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</si>
  <si>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</si>
  <si>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</si>
  <si>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</si>
  <si>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</si>
  <si>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</si>
  <si>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</si>
  <si>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</si>
  <si>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</si>
  <si>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</si>
  <si>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</si>
  <si>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</si>
  <si>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</si>
  <si>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</si>
  <si>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</si>
  <si>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</si>
  <si>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</si>
  <si>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</si>
  <si>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</si>
  <si>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</si>
  <si>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</si>
  <si>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</si>
  <si>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</si>
  <si>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</si>
  <si>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</si>
  <si>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</si>
  <si>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</si>
  <si>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</si>
  <si>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</si>
  <si>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</si>
  <si>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</si>
  <si>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</si>
  <si>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</si>
  <si>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</si>
  <si>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</si>
  <si>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</si>
  <si>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</si>
  <si>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</si>
  <si>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</si>
  <si>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</si>
  <si>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</si>
  <si>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</si>
  <si>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</si>
  <si>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</si>
  <si>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</si>
  <si>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</si>
  <si>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</si>
  <si>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</si>
  <si>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</si>
  <si>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</si>
  <si>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</si>
  <si>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</si>
  <si>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</si>
  <si>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</si>
  <si>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</si>
  <si>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</si>
  <si>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</si>
  <si>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</si>
  <si>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</si>
  <si>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</si>
  <si>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</si>
  <si>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</si>
  <si>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</si>
  <si>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</si>
  <si>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</si>
  <si>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</si>
  <si>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</si>
  <si>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</si>
  <si>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</si>
  <si>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</si>
  <si>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</si>
  <si>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</si>
  <si>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</si>
  <si>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</si>
  <si>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</si>
  <si>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</si>
  <si>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</si>
  <si>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</si>
  <si>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</si>
  <si>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</si>
  <si>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</si>
  <si>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</si>
  <si>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</si>
  <si>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</si>
  <si>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</si>
  <si>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</si>
  <si>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</si>
  <si>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</si>
  <si>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</si>
  <si>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</si>
  <si>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</si>
  <si>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</si>
  <si>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</si>
  <si>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</si>
  <si>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</si>
  <si>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</si>
  <si>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</si>
  <si>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</si>
  <si>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</si>
  <si>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</si>
  <si>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</si>
  <si>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</si>
  <si>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</si>
  <si>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</si>
  <si>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</si>
  <si>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</si>
  <si>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</si>
  <si>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</si>
  <si>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</si>
  <si>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</si>
  <si>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</si>
  <si>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</si>
  <si>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</si>
  <si>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</si>
  <si>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</si>
  <si>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</si>
  <si>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</si>
  <si>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</si>
  <si>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</si>
  <si>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</si>
  <si>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</si>
  <si>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</si>
  <si>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</si>
  <si>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</si>
  <si>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</si>
  <si>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</si>
  <si>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</si>
  <si>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</si>
  <si>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</si>
  <si>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</si>
  <si>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</si>
  <si>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</si>
  <si>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</si>
  <si>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</si>
  <si>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</si>
  <si>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</si>
  <si>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</si>
  <si>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</si>
  <si>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</si>
  <si>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</si>
  <si>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</si>
  <si>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</si>
  <si>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</si>
  <si>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</si>
  <si>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</si>
  <si>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</si>
  <si>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</si>
  <si>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</si>
  <si>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</si>
  <si>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</si>
  <si>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</si>
  <si>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</si>
  <si>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</si>
  <si>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</si>
  <si>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</si>
  <si>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</si>
  <si>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</si>
  <si>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</si>
  <si>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</si>
  <si>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</si>
  <si>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</si>
  <si>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</si>
  <si>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</si>
  <si>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</si>
  <si>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</si>
  <si>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</si>
  <si>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</si>
  <si>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</si>
  <si>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</si>
  <si>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</si>
  <si>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</si>
  <si>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</si>
  <si>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</si>
  <si>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</si>
  <si>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</si>
  <si>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</si>
  <si>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</si>
  <si>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</si>
  <si>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</si>
  <si>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</si>
  <si>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</si>
  <si>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</si>
  <si>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</si>
  <si>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</si>
  <si>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</si>
  <si>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</si>
  <si>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</si>
  <si>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</si>
  <si>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</si>
  <si>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</si>
  <si>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</si>
  <si>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</si>
  <si>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</si>
  <si>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</si>
  <si>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</si>
  <si>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</si>
  <si>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</si>
  <si>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</si>
  <si>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</si>
  <si>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</si>
  <si>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</si>
  <si>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</si>
  <si>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</si>
  <si>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</si>
  <si>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</si>
  <si>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</si>
  <si>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</si>
  <si>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</si>
  <si>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</si>
  <si>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</si>
  <si>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</si>
  <si>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</si>
  <si>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</si>
  <si>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</si>
  <si>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</si>
  <si>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</si>
  <si>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</si>
  <si>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</si>
  <si>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</si>
  <si>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</si>
  <si>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</si>
  <si>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</si>
  <si>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</si>
  <si>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</si>
  <si>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</si>
  <si>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</si>
  <si>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</si>
  <si>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</si>
  <si>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</si>
  <si>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</si>
  <si>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</si>
  <si>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</si>
  <si>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</si>
  <si>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</si>
  <si>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</si>
  <si>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</si>
  <si>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</si>
  <si>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</si>
  <si>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</si>
  <si>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</si>
  <si>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</si>
  <si>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</si>
  <si>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</si>
  <si>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</si>
  <si>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</si>
  <si>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</si>
  <si>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</si>
  <si>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</si>
  <si>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</si>
  <si>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</si>
  <si>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</si>
  <si>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</si>
  <si>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</si>
  <si>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</si>
  <si>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</si>
  <si>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</si>
  <si>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</si>
  <si>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</si>
  <si>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</si>
  <si>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</si>
  <si>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</si>
  <si>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</si>
  <si>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</si>
  <si>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</si>
  <si>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</si>
  <si>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</si>
  <si>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</si>
  <si>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</si>
  <si>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</si>
  <si>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</si>
  <si>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</si>
  <si>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</si>
  <si>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</si>
  <si>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</si>
  <si>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</si>
  <si>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</si>
  <si>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</si>
  <si>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</si>
  <si>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</si>
  <si>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</si>
  <si>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</si>
  <si>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</si>
  <si>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</si>
  <si>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</si>
  <si>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</si>
  <si>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</si>
  <si>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</si>
  <si>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</si>
  <si>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</si>
  <si>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</si>
  <si>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</si>
  <si>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</si>
  <si>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</si>
  <si>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</si>
  <si>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</si>
  <si>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</si>
  <si>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</si>
  <si>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</si>
  <si>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</si>
  <si>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</si>
  <si>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</si>
  <si>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</si>
  <si>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</si>
  <si>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</si>
  <si>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</si>
  <si>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</si>
  <si>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</si>
  <si>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</si>
  <si>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</si>
  <si>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</si>
  <si>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</si>
  <si>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</si>
  <si>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</si>
  <si>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</si>
  <si>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</si>
  <si>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</si>
  <si>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</si>
  <si>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</si>
  <si>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</si>
  <si>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</si>
  <si>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</si>
  <si>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</si>
  <si>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</si>
  <si>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</si>
  <si>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</si>
  <si>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</si>
  <si>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</si>
  <si>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</si>
  <si>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</si>
  <si>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</si>
  <si>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</si>
  <si>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</si>
  <si>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</si>
  <si>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</si>
  <si>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</si>
  <si>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</si>
  <si>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</si>
  <si>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</si>
  <si>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</si>
  <si>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</si>
  <si>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</si>
  <si>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</si>
  <si>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</si>
  <si>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</si>
  <si>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</si>
  <si>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</si>
  <si>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</si>
  <si>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</si>
  <si>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</si>
  <si>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</si>
  <si>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</si>
  <si>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</si>
  <si>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</si>
  <si>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</si>
  <si>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</si>
  <si>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</si>
  <si>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</si>
  <si>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</si>
  <si>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</si>
  <si>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</si>
  <si>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</si>
  <si>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</si>
  <si>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</si>
  <si>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</si>
  <si>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</si>
  <si>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</si>
  <si>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</si>
  <si>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</si>
  <si>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</si>
  <si>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</si>
  <si>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</si>
  <si>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</si>
  <si>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</si>
  <si>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</si>
  <si>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</si>
  <si>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</si>
  <si>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</si>
  <si>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</si>
  <si>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</si>
  <si>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</si>
  <si>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</si>
  <si>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</si>
  <si>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</si>
  <si>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</si>
  <si>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</si>
  <si>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</si>
  <si>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</si>
  <si>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</si>
  <si>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</si>
  <si>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</si>
  <si>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</si>
  <si>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</si>
  <si>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</si>
  <si>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</si>
  <si>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</si>
  <si>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</si>
  <si>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</si>
  <si>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</si>
  <si>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</si>
  <si>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</si>
  <si>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</si>
  <si>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</si>
  <si>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</si>
  <si>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</si>
  <si>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</si>
  <si>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</si>
  <si>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</si>
  <si>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</si>
  <si>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</si>
  <si>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</si>
  <si>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</si>
  <si>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</si>
  <si>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</si>
  <si>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</si>
  <si>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</si>
  <si>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</si>
  <si>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</si>
  <si>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</si>
  <si>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</si>
  <si>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</si>
  <si>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</si>
  <si>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</si>
  <si>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</si>
  <si>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</si>
  <si>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</si>
  <si>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</si>
  <si>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</si>
  <si>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</si>
  <si>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</si>
  <si>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</si>
  <si>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</si>
  <si>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</si>
  <si>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</si>
  <si>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</si>
  <si>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</si>
  <si>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</si>
  <si>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</si>
  <si>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</si>
  <si>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</si>
  <si>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</si>
  <si>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</si>
  <si>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</si>
  <si>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</si>
  <si>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</si>
  <si>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</si>
  <si>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</si>
  <si>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</si>
  <si>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</si>
  <si>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</si>
  <si>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</si>
  <si>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</si>
  <si>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</si>
  <si>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</si>
  <si>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</si>
  <si>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</si>
  <si>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</si>
  <si>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</si>
  <si>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</si>
  <si>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</si>
  <si>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</si>
  <si>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</si>
  <si>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</si>
  <si>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</si>
  <si>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</si>
  <si>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</si>
  <si>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</si>
  <si>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</si>
  <si>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</si>
  <si>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</si>
  <si>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</si>
  <si>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</si>
  <si>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</si>
  <si>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</si>
  <si>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</si>
  <si>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</si>
  <si>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</si>
  <si>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</si>
  <si>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</si>
  <si>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</si>
  <si>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</si>
  <si>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</si>
  <si>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</si>
  <si>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</si>
  <si>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</si>
  <si>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</si>
  <si>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</si>
  <si>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</si>
  <si>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</si>
  <si>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</si>
  <si>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</si>
  <si>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</si>
  <si>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</si>
  <si>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</si>
  <si>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</si>
  <si>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</si>
  <si>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</si>
  <si>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</si>
  <si>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</si>
  <si>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</si>
  <si>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</si>
  <si>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</si>
  <si>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</si>
  <si>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</si>
  <si>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</si>
  <si>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</si>
  <si>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</si>
  <si>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</si>
  <si>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</si>
  <si>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</si>
  <si>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</si>
  <si>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</si>
  <si>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</si>
  <si>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</si>
  <si>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</si>
  <si>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</si>
  <si>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</si>
  <si>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</si>
  <si>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</si>
  <si>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</si>
  <si>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</si>
  <si>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</si>
  <si>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</si>
  <si>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</si>
  <si>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</si>
  <si>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</si>
  <si>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</si>
  <si>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</si>
  <si>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</si>
  <si>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</si>
  <si>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</si>
  <si>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</si>
  <si>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</si>
  <si>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</si>
  <si>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</si>
  <si>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</si>
  <si>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</si>
  <si>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</si>
  <si>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</si>
  <si>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</si>
  <si>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</si>
  <si>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</si>
  <si>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</si>
  <si>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</si>
  <si>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</si>
  <si>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</si>
  <si>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</si>
  <si>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</si>
  <si>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</si>
  <si>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</si>
  <si>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</si>
  <si>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</si>
  <si>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</si>
  <si>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</si>
  <si>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</si>
  <si>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</si>
  <si>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</si>
  <si>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</si>
  <si>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</si>
  <si>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</si>
  <si>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</si>
  <si>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</si>
  <si>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</si>
  <si>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</si>
  <si>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</si>
  <si>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</si>
  <si>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</si>
  <si>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</si>
  <si>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</si>
  <si>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</si>
  <si>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</si>
  <si>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</si>
  <si>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</si>
  <si>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</si>
  <si>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</si>
  <si>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</si>
  <si>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</si>
  <si>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</si>
  <si>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</si>
  <si>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</si>
  <si>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</si>
  <si>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</si>
  <si>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</si>
  <si>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</si>
  <si>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</si>
  <si>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</si>
  <si>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</si>
  <si>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</si>
  <si>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</si>
  <si>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</si>
  <si>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</si>
  <si>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</si>
  <si>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</si>
  <si>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</si>
  <si>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</si>
  <si>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</si>
  <si>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</si>
  <si>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</si>
  <si>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</si>
  <si>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</si>
  <si>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</si>
  <si>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</si>
  <si>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</si>
  <si>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</si>
  <si>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</si>
  <si>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</si>
  <si>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</si>
  <si>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</si>
  <si>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</si>
  <si>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</si>
  <si>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</si>
  <si>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</si>
  <si>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</si>
  <si>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</si>
  <si>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</si>
  <si>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</si>
  <si>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</si>
  <si>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</si>
  <si>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</si>
  <si>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</si>
  <si>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</si>
  <si>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</si>
  <si>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</si>
  <si>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</si>
  <si>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</si>
  <si>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</si>
  <si>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</si>
  <si>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</si>
  <si>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</si>
  <si>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</si>
  <si>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</si>
  <si>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</si>
  <si>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</si>
  <si>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</si>
  <si>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</si>
  <si>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</si>
  <si>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</si>
  <si>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</si>
  <si>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</si>
  <si>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</si>
  <si>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</si>
  <si>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</si>
  <si>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</si>
  <si>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</si>
  <si>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</si>
  <si>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</si>
  <si>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</si>
  <si>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</si>
  <si>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</si>
  <si>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</si>
  <si>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</si>
  <si>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</si>
  <si>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</si>
  <si>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</si>
  <si>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</si>
  <si>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</si>
  <si>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</si>
  <si>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</si>
  <si>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</si>
  <si>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</si>
  <si>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</si>
  <si>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</si>
  <si>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</si>
  <si>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</si>
  <si>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</si>
  <si>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</si>
  <si>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</si>
  <si>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</si>
  <si>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</si>
  <si>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</si>
  <si>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</si>
  <si>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</si>
  <si>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</si>
  <si>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</si>
  <si>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</si>
  <si>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</si>
  <si>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</si>
  <si>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</si>
  <si>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</si>
  <si>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</si>
  <si>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</si>
  <si>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</si>
  <si>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</si>
  <si>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</si>
  <si>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</si>
  <si>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</si>
  <si>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</si>
  <si>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</si>
  <si>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</si>
  <si>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</si>
  <si>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</si>
  <si>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</si>
  <si>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</si>
  <si>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</si>
  <si>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</si>
  <si>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</si>
  <si>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</si>
  <si>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</si>
  <si>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</si>
  <si>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</si>
  <si>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</si>
  <si>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</si>
  <si>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</si>
  <si>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</si>
  <si>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</si>
  <si>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</si>
  <si>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</si>
  <si>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</si>
  <si>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</si>
  <si>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</si>
  <si>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</si>
  <si>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</si>
  <si>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</si>
  <si>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</si>
  <si>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</si>
  <si>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</si>
  <si>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</si>
  <si>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</si>
  <si>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</si>
  <si>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</si>
  <si>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</si>
  <si>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</si>
  <si>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</si>
  <si>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</si>
  <si>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</si>
  <si>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</si>
  <si>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</si>
  <si>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</si>
  <si>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</si>
  <si>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</si>
  <si>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</si>
  <si>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</si>
  <si>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</si>
  <si>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</si>
  <si>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</si>
  <si>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</si>
  <si>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</si>
  <si>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</si>
  <si>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</si>
  <si>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</si>
  <si>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</si>
  <si>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</si>
  <si>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</si>
  <si>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</si>
  <si>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</si>
  <si>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</si>
  <si>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</si>
  <si>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</si>
  <si>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</si>
  <si>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</si>
  <si>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</si>
  <si>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</si>
  <si>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</si>
  <si>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</si>
  <si>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</si>
  <si>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</si>
  <si>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</si>
  <si>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</si>
  <si>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</si>
  <si>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</si>
  <si>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</si>
  <si>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</si>
  <si>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</si>
  <si>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</si>
  <si>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</si>
  <si>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</si>
  <si>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</si>
  <si>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</si>
  <si>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</si>
  <si>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</si>
  <si>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</si>
  <si>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</si>
  <si>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</si>
  <si>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</si>
  <si>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</si>
  <si>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</si>
  <si>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</si>
  <si>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</si>
  <si>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</si>
  <si>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</si>
  <si>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</si>
  <si>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</si>
  <si>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</si>
  <si>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</si>
  <si>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</si>
  <si>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</si>
  <si>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</si>
  <si>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</si>
  <si>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</si>
  <si>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</si>
  <si>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</si>
  <si>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</si>
  <si>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</si>
  <si>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</si>
  <si>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</si>
  <si>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</si>
  <si>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</si>
  <si>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</si>
  <si>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</si>
  <si>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</si>
  <si>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</si>
  <si>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</si>
  <si>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</si>
  <si>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</si>
  <si>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</si>
  <si>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</si>
  <si>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</si>
  <si>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</si>
  <si>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</si>
  <si>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</si>
  <si>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</si>
  <si>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</si>
  <si>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</si>
  <si>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</si>
  <si>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</si>
  <si>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</si>
  <si>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</si>
  <si>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</si>
  <si>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</si>
  <si>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</si>
  <si>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</si>
  <si>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</si>
  <si>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</si>
  <si>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</si>
  <si>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</si>
  <si>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</si>
  <si>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</si>
  <si>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</si>
  <si>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</si>
  <si>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</si>
  <si>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</si>
  <si>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</si>
  <si>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</si>
  <si>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</si>
  <si>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</si>
  <si>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</si>
  <si>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</si>
  <si>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</si>
  <si>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</si>
  <si>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</si>
  <si>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</si>
  <si>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</si>
  <si>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</si>
  <si>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</si>
  <si>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</si>
  <si>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</si>
  <si>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</si>
  <si>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</si>
  <si>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</si>
  <si>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</si>
  <si>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</si>
  <si>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</si>
  <si>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</si>
  <si>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</si>
  <si>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</si>
  <si>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</si>
  <si>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</si>
  <si>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</si>
  <si>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</si>
  <si>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</si>
  <si>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</si>
  <si>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</si>
  <si>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</si>
  <si>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</si>
  <si>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</si>
  <si>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</si>
  <si>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</si>
  <si>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</si>
  <si>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</si>
  <si>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</si>
  <si>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</si>
  <si>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</si>
  <si>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</si>
  <si>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</si>
  <si>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</si>
  <si>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</si>
  <si>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</si>
  <si>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</si>
  <si>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</si>
  <si>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</si>
  <si>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</si>
  <si>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</si>
  <si>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</si>
  <si>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</si>
  <si>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</si>
  <si>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</si>
  <si>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</si>
  <si>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</si>
  <si>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</si>
  <si>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</si>
  <si>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</si>
  <si>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</si>
  <si>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</si>
  <si>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</si>
  <si>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</si>
  <si>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</si>
  <si>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</si>
  <si>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</si>
  <si>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</si>
  <si>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</si>
  <si>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</si>
  <si>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</si>
  <si>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</si>
  <si>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</si>
  <si>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</si>
  <si>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</si>
  <si>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</si>
  <si>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</si>
  <si>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</si>
  <si>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</si>
  <si>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</si>
  <si>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</si>
  <si>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</si>
  <si>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</si>
  <si>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</si>
  <si>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</si>
  <si>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</si>
  <si>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</si>
  <si>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</si>
  <si>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</si>
  <si>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</si>
  <si>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</si>
  <si>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</si>
  <si>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</si>
  <si>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</si>
  <si>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</si>
  <si>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</si>
  <si>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</si>
  <si>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</si>
  <si>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</si>
  <si>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</si>
  <si>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</si>
  <si>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</si>
  <si>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</si>
  <si>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</si>
  <si>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</si>
  <si>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</si>
  <si>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</si>
  <si>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</si>
  <si>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</si>
  <si>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</si>
  <si>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</si>
  <si>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</si>
  <si>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</si>
  <si>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</si>
  <si>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</si>
  <si>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</si>
  <si>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</si>
  <si>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</si>
  <si>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</si>
  <si>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</si>
  <si>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</si>
  <si>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</si>
  <si>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</si>
  <si>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</si>
  <si>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</si>
  <si>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</si>
  <si>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</si>
  <si>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</si>
  <si>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</si>
  <si>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</si>
  <si>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</si>
  <si>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</si>
  <si>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</si>
  <si>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</si>
  <si>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</si>
  <si>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</si>
  <si>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</si>
  <si>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</si>
  <si>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</si>
  <si>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</si>
  <si>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</si>
  <si>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</si>
  <si>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</si>
  <si>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</si>
  <si>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</si>
  <si>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</si>
  <si>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</si>
  <si>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</si>
  <si>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</si>
  <si>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</si>
  <si>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</si>
  <si>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</si>
  <si>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</si>
  <si>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</si>
  <si>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</si>
  <si>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</si>
  <si>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</si>
  <si>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</si>
  <si>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</si>
  <si>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</si>
  <si>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</si>
  <si>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</si>
  <si>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</si>
  <si>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</si>
  <si>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</si>
  <si>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</si>
  <si>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</si>
  <si>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</si>
  <si>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</si>
  <si>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</si>
  <si>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</si>
  <si>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</si>
  <si>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</si>
  <si>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</si>
  <si>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</si>
  <si>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</si>
  <si>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</si>
  <si>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</si>
  <si>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</si>
  <si>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</si>
  <si>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</si>
  <si>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</si>
  <si>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</si>
  <si>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</si>
  <si>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</si>
  <si>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</si>
  <si>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</si>
  <si>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</si>
  <si>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</si>
  <si>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</si>
  <si>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</si>
  <si>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</si>
  <si>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</si>
  <si>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</si>
  <si>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</si>
  <si>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</si>
  <si>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</si>
  <si>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</si>
  <si>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</si>
  <si>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</si>
  <si>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</si>
  <si>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</si>
  <si>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</si>
  <si>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</si>
  <si>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</si>
  <si>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</si>
  <si>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</si>
  <si>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</si>
  <si>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</si>
  <si>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</si>
  <si>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</si>
  <si>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</si>
  <si>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</si>
  <si>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</si>
  <si>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</si>
  <si>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</si>
  <si>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</si>
  <si>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</si>
  <si>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</si>
  <si>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</si>
  <si>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</si>
  <si>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</si>
  <si>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</si>
  <si>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</si>
  <si>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</si>
  <si>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</si>
  <si>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</si>
  <si>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</si>
  <si>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</si>
  <si>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</si>
  <si>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</si>
  <si>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</si>
  <si>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</si>
  <si>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</si>
  <si>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</si>
  <si>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</si>
  <si>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</si>
  <si>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</si>
  <si>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</si>
  <si>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</si>
  <si>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</si>
  <si>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</si>
  <si>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</si>
  <si>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</si>
  <si>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</si>
  <si>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</si>
  <si>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</si>
  <si>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</si>
  <si>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</si>
  <si>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</si>
  <si>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</si>
  <si>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</si>
  <si>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</si>
  <si>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</si>
  <si>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</si>
  <si>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</si>
  <si>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</si>
  <si>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</si>
  <si>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</si>
  <si>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</si>
  <si>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</si>
  <si>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</si>
  <si>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</si>
  <si>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</si>
  <si>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</si>
  <si>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</si>
  <si>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</si>
  <si>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</si>
  <si>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</si>
  <si>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</si>
  <si>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</si>
  <si>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</si>
  <si>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</si>
  <si>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</si>
  <si>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</si>
  <si>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</si>
  <si>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</si>
  <si>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</si>
  <si>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</si>
  <si>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</si>
  <si>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</si>
  <si>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</si>
  <si>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</si>
  <si>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</si>
  <si>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</si>
  <si>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</si>
  <si>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</si>
  <si>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</si>
  <si>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</si>
  <si>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</si>
  <si>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</si>
  <si>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</si>
  <si>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</si>
  <si>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</si>
  <si>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</si>
  <si>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</si>
  <si>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</si>
  <si>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</si>
  <si>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</si>
  <si>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</si>
  <si>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</si>
  <si>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</si>
  <si>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</si>
  <si>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</si>
  <si>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</si>
  <si>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</si>
  <si>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</si>
  <si>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</si>
  <si>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</si>
  <si>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</si>
  <si>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</si>
  <si>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</si>
  <si>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</si>
  <si>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</si>
  <si>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</si>
  <si>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</si>
  <si>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</si>
  <si>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</si>
  <si>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</si>
  <si>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</si>
  <si>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</si>
  <si>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</si>
  <si>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</si>
  <si>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</si>
  <si>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</si>
  <si>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</si>
  <si>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</si>
  <si>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</si>
  <si>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</si>
  <si>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</si>
  <si>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</si>
  <si>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</si>
  <si>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</si>
  <si>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</si>
  <si>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</si>
  <si>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</si>
  <si>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</si>
  <si>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</si>
  <si>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</si>
  <si>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</si>
  <si>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</si>
  <si>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</si>
  <si>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</si>
  <si>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</si>
  <si>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</si>
  <si>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</si>
  <si>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</si>
  <si>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</si>
  <si>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</si>
  <si>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</si>
  <si>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</si>
  <si>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</si>
  <si>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</si>
  <si>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</si>
  <si>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</si>
  <si>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</si>
  <si>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</si>
  <si>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</si>
  <si>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</si>
  <si>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</si>
  <si>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</si>
  <si>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</si>
  <si>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</si>
  <si>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</si>
  <si>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</si>
  <si>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</si>
  <si>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</si>
  <si>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</si>
  <si>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</si>
  <si>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</si>
  <si>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</si>
  <si>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</si>
  <si>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</si>
  <si>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</si>
  <si>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</si>
  <si>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</si>
  <si>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</si>
  <si>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</si>
  <si>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</si>
  <si>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</si>
  <si>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</si>
  <si>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</si>
  <si>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</si>
  <si>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</si>
  <si>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</si>
  <si>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</si>
  <si>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</si>
  <si>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</si>
  <si>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</si>
  <si>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</si>
  <si>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</si>
  <si>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</si>
  <si>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</si>
  <si>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</si>
  <si>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</si>
  <si>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</si>
  <si>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</si>
  <si>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</si>
  <si>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</si>
  <si>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</si>
  <si>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</si>
  <si>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</si>
  <si>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</si>
  <si>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</si>
  <si>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</si>
  <si>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</si>
  <si>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</si>
  <si>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</si>
  <si>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</si>
  <si>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</si>
  <si>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</si>
  <si>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</si>
  <si>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</si>
  <si>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</si>
  <si>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</si>
  <si>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</si>
  <si>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</si>
  <si>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</si>
  <si>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</si>
  <si>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</si>
  <si>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</si>
  <si>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</si>
  <si>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</si>
  <si>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</si>
  <si>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</si>
  <si>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</si>
  <si>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</si>
  <si>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</si>
  <si>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</si>
  <si>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</si>
  <si>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</si>
  <si>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</si>
  <si>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</si>
  <si>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</si>
  <si>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</si>
  <si>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</si>
  <si>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</si>
  <si>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</si>
  <si>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</si>
  <si>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</si>
  <si>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</si>
  <si>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</si>
  <si>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</si>
  <si>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</si>
  <si>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</si>
  <si>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</si>
  <si>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</si>
  <si>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</si>
  <si>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</si>
  <si>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</si>
  <si>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</si>
  <si>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</si>
  <si>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</si>
  <si>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</si>
  <si>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</si>
  <si>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</si>
  <si>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</si>
  <si>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</si>
  <si>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</si>
  <si>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</si>
  <si>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</si>
  <si>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</si>
  <si>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</si>
  <si>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</si>
  <si>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</si>
  <si>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</si>
  <si>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</si>
  <si>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</si>
  <si>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</si>
  <si>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</si>
  <si>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</si>
  <si>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</si>
  <si>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</si>
  <si>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</si>
  <si>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</si>
  <si>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</si>
  <si>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</si>
  <si>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</si>
  <si>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</si>
  <si>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</si>
  <si>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</si>
  <si>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</si>
  <si>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</si>
  <si>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</si>
  <si>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</si>
  <si>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</si>
  <si>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</si>
  <si>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</si>
  <si>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</si>
  <si>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</si>
  <si>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</si>
  <si>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</si>
  <si>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</si>
  <si>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</si>
  <si>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</si>
  <si>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</si>
  <si>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</si>
  <si>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</si>
  <si>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</si>
  <si>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</si>
  <si>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</si>
  <si>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</si>
  <si>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</si>
  <si>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</si>
  <si>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</si>
  <si>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</si>
  <si>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</si>
  <si>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</si>
  <si>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</si>
  <si>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</si>
  <si>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</si>
  <si>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</si>
  <si>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</si>
  <si>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</si>
  <si>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</si>
  <si>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</si>
  <si>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</si>
  <si>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</si>
  <si>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</si>
  <si>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</si>
  <si>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</si>
  <si>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</si>
  <si>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</si>
  <si>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</si>
  <si>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</si>
  <si>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</si>
  <si>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</si>
  <si>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</si>
  <si>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</si>
  <si>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</si>
  <si>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</si>
  <si>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</si>
  <si>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</si>
  <si>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</si>
  <si>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</si>
  <si>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</si>
  <si>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</si>
  <si>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</si>
  <si>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</si>
  <si>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</si>
  <si>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</si>
  <si>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</si>
  <si>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</si>
  <si>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</si>
  <si>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</si>
  <si>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</si>
  <si>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</si>
  <si>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</si>
  <si>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</si>
  <si>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</si>
  <si>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</si>
  <si>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</si>
  <si>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</si>
  <si>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</si>
  <si>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</si>
  <si>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</si>
  <si>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</si>
  <si>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</si>
  <si>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</si>
  <si>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</si>
  <si>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</si>
  <si>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</si>
  <si>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</si>
  <si>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</si>
  <si>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</si>
  <si>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</si>
  <si>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</si>
  <si>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</si>
  <si>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</si>
  <si>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</si>
  <si>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</si>
  <si>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</si>
  <si>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</si>
  <si>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</si>
  <si>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</si>
  <si>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</si>
  <si>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</si>
  <si>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</si>
  <si>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</si>
  <si>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</si>
  <si>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</si>
  <si>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</si>
  <si>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</si>
  <si>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</si>
  <si>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</si>
  <si>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</si>
  <si>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</si>
  <si>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</si>
  <si>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</si>
  <si>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</si>
  <si>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</si>
  <si>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</si>
  <si>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</si>
  <si>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</si>
  <si>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</si>
  <si>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</si>
  <si>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</si>
  <si>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</si>
  <si>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</si>
  <si>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</si>
  <si>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</si>
  <si>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</si>
  <si>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</si>
  <si>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</si>
  <si>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</si>
  <si>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</si>
  <si>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</si>
  <si>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</si>
  <si>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</si>
  <si>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</si>
  <si>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</si>
  <si>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</si>
  <si>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</si>
  <si>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</si>
  <si>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</si>
  <si>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</si>
  <si>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</si>
  <si>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</si>
  <si>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</si>
  <si>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</si>
  <si>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</si>
  <si>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</si>
  <si>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</si>
  <si>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</si>
  <si>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</si>
  <si>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</si>
  <si>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</si>
  <si>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</si>
  <si>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</si>
  <si>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</si>
  <si>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</si>
  <si>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</si>
  <si>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</si>
  <si>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</si>
  <si>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</si>
  <si>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</si>
  <si>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</si>
  <si>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</si>
  <si>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</si>
  <si>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</si>
  <si>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</si>
  <si>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</si>
  <si>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</si>
  <si>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</si>
  <si>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</si>
  <si>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</si>
  <si>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</si>
  <si>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</si>
  <si>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</si>
  <si>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</si>
  <si>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</si>
  <si>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</si>
  <si>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</si>
  <si>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</si>
  <si>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</si>
  <si>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</si>
  <si>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</si>
  <si>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</si>
  <si>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</si>
  <si>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</si>
  <si>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</si>
  <si>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</si>
  <si>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</si>
  <si>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</si>
  <si>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</si>
  <si>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</si>
  <si>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</si>
  <si>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</si>
  <si>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</si>
  <si>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</si>
  <si>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</si>
  <si>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</si>
  <si>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</si>
  <si>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</si>
  <si>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</si>
  <si>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</si>
  <si>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</si>
  <si>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</si>
  <si>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</si>
  <si>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</si>
  <si>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</si>
  <si>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</si>
  <si>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</si>
  <si>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</si>
  <si>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</si>
  <si>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</si>
  <si>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</si>
  <si>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</si>
  <si>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</si>
  <si>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</si>
  <si>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</si>
  <si>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</si>
  <si>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</si>
  <si>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</si>
  <si>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</si>
  <si>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</si>
  <si>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</si>
  <si>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</si>
  <si>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</si>
  <si>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</si>
  <si>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</si>
  <si>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</si>
  <si>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</si>
  <si>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</si>
  <si>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</si>
  <si>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</si>
  <si>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</si>
  <si>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</si>
  <si>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</si>
  <si>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</si>
  <si>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</si>
  <si>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</si>
  <si>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</si>
  <si>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</si>
  <si>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</si>
  <si>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</si>
  <si>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</si>
  <si>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</si>
  <si>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</si>
  <si>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</si>
  <si>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</si>
  <si>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</si>
  <si>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</si>
  <si>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</si>
  <si>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</si>
  <si>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</si>
  <si>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</si>
  <si>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</si>
  <si>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</si>
  <si>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</si>
  <si>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</si>
  <si>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</si>
  <si>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</si>
  <si>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</si>
  <si>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</si>
  <si>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</si>
  <si>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</si>
  <si>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</si>
  <si>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</si>
  <si>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</si>
  <si>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</si>
  <si>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</si>
  <si>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</si>
  <si>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</si>
  <si>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</si>
  <si>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</si>
  <si>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</si>
  <si>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</si>
  <si>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</si>
  <si>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</si>
  <si>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</si>
  <si>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</si>
  <si>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</si>
  <si>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</si>
  <si>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</si>
  <si>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</si>
  <si>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</si>
  <si>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</si>
  <si>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</si>
  <si>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</si>
  <si>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</si>
  <si>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</si>
  <si>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</si>
  <si>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</si>
  <si>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</si>
  <si>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</si>
  <si>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</si>
  <si>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</si>
  <si>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</si>
  <si>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</si>
  <si>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</si>
  <si>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</si>
  <si>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</si>
  <si>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</si>
  <si>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</si>
  <si>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</si>
  <si>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</si>
  <si>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</si>
  <si>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</si>
  <si>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</si>
  <si>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</si>
  <si>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</si>
  <si>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</si>
  <si>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</si>
  <si>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</si>
  <si>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</si>
  <si>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</si>
  <si>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</si>
  <si>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</si>
  <si>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</si>
  <si>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</si>
  <si>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</si>
  <si>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</si>
  <si>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</si>
  <si>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</si>
  <si>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</si>
  <si>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</si>
  <si>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</si>
  <si>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</si>
  <si>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</si>
  <si>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</si>
  <si>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</si>
  <si>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</si>
  <si>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</si>
  <si>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</si>
  <si>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</si>
  <si>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</si>
  <si>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</si>
  <si>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</si>
  <si>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</si>
  <si>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</si>
  <si>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</si>
  <si>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</si>
  <si>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</si>
  <si>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</si>
  <si>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</si>
  <si>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</si>
  <si>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</si>
  <si>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</si>
  <si>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</si>
  <si>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</si>
  <si>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</si>
  <si>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</si>
  <si>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</si>
  <si>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</si>
  <si>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</si>
  <si>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</si>
  <si>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</si>
  <si>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</si>
  <si>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</si>
  <si>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</si>
  <si>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</si>
  <si>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</si>
  <si>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</si>
  <si>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</si>
  <si>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</si>
  <si>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</si>
  <si>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</si>
  <si>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</si>
  <si>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</si>
  <si>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</si>
  <si>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</si>
  <si>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</si>
  <si>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</si>
  <si>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</si>
  <si>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</si>
  <si>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</si>
  <si>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</si>
  <si>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</si>
  <si>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</si>
  <si>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</si>
  <si>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</si>
  <si>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</si>
  <si>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</si>
  <si>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</si>
  <si>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</si>
  <si>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</si>
  <si>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</si>
  <si>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</si>
  <si>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</si>
  <si>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</si>
  <si>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</si>
  <si>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</si>
  <si>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</si>
  <si>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</si>
  <si>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</si>
  <si>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</si>
  <si>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</si>
  <si>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</si>
  <si>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</si>
  <si>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</si>
  <si>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</si>
  <si>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</si>
  <si>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</si>
  <si>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</si>
  <si>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</si>
  <si>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</si>
  <si>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</si>
  <si>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</si>
  <si>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</si>
  <si>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</si>
  <si>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</si>
  <si>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</si>
  <si>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</si>
  <si>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</si>
  <si>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</si>
  <si>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</si>
  <si>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</si>
  <si>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</si>
  <si>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</si>
  <si>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</si>
  <si>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</si>
  <si>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</si>
  <si>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</si>
  <si>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</si>
  <si>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</si>
  <si>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</si>
  <si>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</si>
  <si>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</si>
  <si>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</si>
  <si>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</si>
  <si>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</si>
  <si>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</si>
  <si>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</si>
  <si>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</si>
  <si>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</si>
  <si>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</si>
  <si>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</si>
  <si>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</si>
  <si>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</si>
  <si>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</si>
  <si>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</si>
  <si>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</si>
  <si>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</si>
  <si>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</si>
  <si>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</si>
  <si>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</si>
  <si>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</si>
  <si>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</si>
  <si>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</si>
  <si>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</si>
  <si>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</si>
  <si>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</si>
  <si>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</si>
  <si>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</si>
  <si>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</si>
  <si>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</si>
  <si>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</si>
  <si>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</si>
  <si>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</si>
  <si>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</si>
  <si>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</si>
  <si>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</si>
  <si>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</si>
  <si>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</si>
  <si>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</si>
  <si>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</si>
  <si>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</si>
  <si>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</si>
  <si>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</si>
  <si>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</si>
  <si>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</si>
  <si>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</si>
  <si>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</si>
  <si>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</si>
  <si>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</si>
  <si>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</si>
  <si>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</si>
  <si>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</si>
  <si>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</si>
  <si>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</si>
  <si>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</si>
  <si>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</si>
  <si>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</si>
  <si>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</si>
  <si>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</si>
  <si>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</si>
  <si>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</si>
  <si>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</si>
  <si>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</si>
  <si>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</si>
  <si>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</si>
  <si>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</si>
  <si>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</si>
  <si>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</si>
  <si>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</si>
  <si>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</si>
  <si>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</si>
  <si>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</si>
  <si>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</si>
  <si>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</si>
  <si>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</si>
  <si>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</si>
  <si>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</si>
  <si>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</si>
  <si>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</si>
  <si>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</si>
  <si>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</si>
  <si>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</si>
  <si>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</si>
  <si>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</si>
  <si>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</si>
  <si>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</si>
  <si>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</si>
  <si>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</si>
  <si>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</si>
  <si>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</si>
  <si>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</si>
  <si>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</si>
  <si>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</si>
  <si>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</si>
  <si>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</si>
  <si>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</si>
  <si>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</si>
  <si>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</si>
  <si>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</si>
  <si>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</si>
  <si>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</si>
  <si>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</si>
  <si>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</si>
  <si>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</si>
  <si>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</si>
  <si>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</si>
  <si>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</si>
  <si>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</si>
  <si>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</si>
  <si>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</si>
  <si>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</si>
  <si>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</si>
  <si>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</si>
  <si>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</si>
  <si>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</si>
  <si>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</si>
  <si>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</si>
  <si>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</si>
  <si>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</si>
  <si>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</si>
  <si>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</si>
  <si>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</si>
  <si>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</si>
  <si>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</si>
  <si>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</si>
  <si>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</si>
  <si>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</si>
  <si>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</si>
  <si>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</si>
  <si>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</si>
  <si>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</si>
  <si>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</si>
  <si>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</si>
  <si>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</si>
  <si>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</si>
  <si>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</si>
  <si>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</si>
  <si>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</si>
  <si>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</si>
  <si>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</si>
  <si>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</si>
  <si>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</si>
  <si>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</si>
  <si>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</si>
  <si>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</si>
  <si>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</si>
  <si>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</si>
  <si>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</si>
  <si>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</si>
  <si>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</si>
  <si>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</si>
  <si>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</si>
  <si>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</si>
  <si>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</si>
  <si>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</si>
  <si>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</si>
  <si>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</si>
  <si>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</si>
  <si>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</si>
  <si>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</si>
  <si>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</si>
  <si>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</si>
  <si>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</si>
  <si>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</si>
  <si>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</si>
  <si>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</si>
  <si>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</si>
  <si>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</si>
  <si>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</si>
  <si>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</si>
  <si>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</si>
  <si>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</si>
  <si>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</si>
  <si>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</si>
  <si>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</si>
  <si>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</si>
  <si>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</si>
  <si>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</si>
  <si>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</si>
  <si>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</si>
  <si>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</si>
  <si>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</si>
  <si>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</si>
  <si>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</si>
  <si>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</si>
  <si>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</si>
  <si>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</si>
  <si>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</si>
  <si>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</si>
  <si>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</si>
  <si>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</si>
  <si>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</si>
  <si>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</si>
  <si>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</si>
  <si>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</si>
  <si>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</si>
  <si>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</si>
  <si>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</si>
  <si>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</si>
  <si>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</si>
  <si>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</si>
  <si>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</si>
  <si>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</si>
  <si>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</si>
  <si>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</si>
  <si>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</si>
  <si>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</si>
  <si>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</si>
  <si>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</si>
  <si>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</si>
  <si>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</si>
  <si>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</si>
  <si>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</si>
  <si>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</si>
  <si>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</si>
  <si>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</si>
  <si>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</si>
  <si>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</si>
  <si>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</si>
  <si>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</si>
  <si>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</si>
  <si>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</si>
  <si>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</si>
  <si>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</si>
  <si>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</si>
  <si>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</si>
  <si>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</si>
  <si>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</si>
  <si>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</si>
  <si>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</si>
  <si>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</si>
  <si>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</si>
  <si>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</si>
  <si>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</si>
  <si>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</si>
  <si>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</si>
  <si>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</si>
  <si>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</si>
  <si>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</si>
  <si>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</si>
  <si>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</si>
  <si>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</si>
  <si>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</si>
  <si>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</si>
  <si>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</si>
  <si>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</si>
  <si>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</si>
  <si>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</si>
  <si>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</si>
  <si>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</si>
  <si>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</si>
  <si>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</si>
  <si>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</si>
  <si>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</si>
  <si>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</si>
  <si>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</si>
  <si>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</si>
  <si>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</si>
  <si>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</si>
  <si>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</si>
  <si>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</si>
  <si>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</si>
  <si>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</si>
  <si>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</si>
  <si>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</si>
  <si>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</si>
  <si>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</si>
  <si>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</si>
  <si>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</si>
  <si>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</si>
  <si>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</si>
  <si>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</si>
  <si>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</si>
  <si>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</si>
  <si>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</si>
  <si>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</si>
  <si>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</si>
  <si>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</si>
  <si>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</si>
  <si>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</si>
  <si>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</si>
  <si>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</si>
  <si>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</si>
  <si>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</si>
  <si>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</si>
  <si>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</si>
  <si>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</si>
  <si>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</si>
  <si>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</si>
  <si>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</si>
  <si>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</si>
  <si>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</si>
  <si>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</si>
  <si>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</si>
  <si>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</si>
  <si>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</si>
  <si>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</si>
  <si>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</si>
  <si>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</si>
  <si>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</si>
  <si>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</si>
  <si>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</si>
  <si>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</si>
  <si>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</si>
  <si>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</si>
  <si>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</si>
  <si>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</si>
  <si>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</si>
  <si>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</si>
  <si>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</si>
  <si>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</si>
  <si>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</si>
  <si>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</si>
  <si>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</si>
  <si>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</si>
  <si>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</si>
  <si>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</si>
  <si>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</si>
  <si>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</si>
  <si>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</si>
  <si>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</si>
  <si>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</si>
  <si>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</si>
  <si>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</si>
  <si>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</si>
  <si>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</si>
  <si>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</si>
  <si>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</si>
  <si>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</si>
  <si>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</si>
  <si>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</si>
  <si>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</si>
  <si>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</si>
  <si>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</si>
  <si>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</si>
  <si>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</si>
  <si>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</si>
  <si>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</si>
  <si>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</si>
  <si>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</si>
  <si>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</si>
  <si>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</si>
  <si>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</si>
  <si>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</si>
  <si>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</si>
  <si>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</si>
  <si>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</si>
  <si>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</si>
  <si>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</si>
  <si>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</si>
  <si>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</si>
  <si>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</si>
  <si>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</si>
  <si>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</si>
  <si>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</si>
  <si>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</si>
  <si>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</si>
  <si>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</si>
  <si>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</si>
  <si>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</si>
  <si>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</si>
  <si>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</si>
  <si>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</si>
  <si>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</si>
  <si>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</si>
  <si>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</si>
  <si>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</si>
  <si>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</si>
  <si>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</si>
  <si>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</si>
  <si>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</si>
  <si>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</si>
  <si>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</si>
  <si>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</si>
  <si>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</si>
  <si>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</si>
  <si>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</si>
  <si>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</si>
  <si>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</si>
  <si>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</si>
  <si>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</si>
  <si>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</si>
  <si>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</si>
  <si>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</si>
  <si>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</si>
  <si>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</si>
  <si>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</si>
  <si>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</si>
  <si>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</si>
  <si>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</si>
  <si>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</si>
  <si>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</si>
  <si>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</si>
  <si>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</si>
  <si>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</si>
  <si>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</si>
  <si>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</si>
  <si>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</si>
  <si>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</si>
  <si>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</si>
  <si>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</si>
  <si>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</si>
  <si>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</si>
  <si>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</si>
  <si>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</si>
  <si>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</si>
  <si>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</si>
  <si>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</si>
  <si>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</si>
  <si>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</si>
  <si>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</si>
  <si>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</si>
  <si>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</si>
  <si>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</si>
  <si>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</si>
  <si>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</si>
  <si>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</si>
  <si>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</si>
  <si>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</si>
  <si>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</si>
  <si>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</si>
  <si>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</si>
  <si>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</si>
  <si>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</si>
  <si>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</si>
  <si>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</si>
  <si>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</si>
  <si>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</si>
  <si>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</si>
  <si>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</si>
  <si>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</si>
  <si>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</si>
  <si>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</si>
  <si>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</si>
  <si>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</si>
  <si>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</si>
  <si>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</si>
  <si>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</si>
  <si>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</si>
  <si>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</si>
  <si>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</si>
  <si>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</si>
  <si>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</si>
  <si>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</si>
  <si>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</si>
  <si>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</si>
  <si>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</si>
  <si>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</si>
  <si>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</si>
  <si>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</si>
  <si>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</si>
  <si>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</si>
  <si>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</si>
  <si>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</si>
  <si>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</si>
  <si>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</si>
  <si>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</si>
  <si>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</si>
  <si>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</si>
  <si>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</si>
  <si>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</si>
  <si>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</si>
  <si>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</si>
  <si>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</si>
  <si>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</si>
  <si>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</si>
  <si>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</si>
  <si>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</si>
  <si>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</si>
  <si>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</si>
  <si>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</si>
  <si>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</si>
  <si>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</si>
  <si>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</si>
  <si>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</si>
  <si>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</si>
  <si>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</si>
  <si>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</si>
  <si>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</si>
  <si>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</si>
  <si>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</si>
  <si>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</si>
  <si>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</si>
  <si>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</si>
  <si>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</si>
  <si>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</si>
  <si>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</si>
  <si>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</si>
  <si>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</si>
  <si>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</si>
  <si>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</si>
  <si>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</si>
  <si>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</si>
  <si>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</si>
  <si>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</si>
  <si>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</si>
  <si>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</si>
  <si>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</si>
  <si>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</si>
  <si>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</si>
  <si>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</si>
  <si>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</si>
  <si>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</si>
  <si>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</si>
  <si>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</si>
  <si>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</si>
  <si>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</si>
  <si>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</si>
  <si>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</si>
  <si>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</si>
  <si>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</si>
  <si>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</si>
  <si>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</si>
  <si>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</si>
  <si>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</si>
  <si>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</si>
  <si>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</si>
  <si>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</si>
  <si>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</si>
  <si>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</si>
  <si>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</si>
  <si>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</si>
  <si>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</si>
  <si>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</si>
  <si>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</si>
  <si>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</si>
  <si>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</si>
  <si>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</si>
  <si>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</si>
  <si>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</si>
  <si>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</si>
  <si>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</si>
  <si>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</si>
  <si>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</si>
  <si>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</si>
  <si>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</si>
  <si>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</si>
  <si>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</si>
  <si>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</si>
  <si>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</si>
  <si>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</si>
  <si>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</si>
  <si>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</si>
  <si>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</si>
  <si>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</si>
  <si>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</si>
  <si>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</si>
  <si>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</si>
  <si>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</si>
  <si>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</si>
  <si>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</si>
  <si>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</si>
  <si>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</si>
  <si>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</si>
  <si>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</si>
  <si>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</si>
  <si>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</si>
  <si>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</si>
  <si>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</si>
  <si>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</si>
  <si>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</si>
  <si>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</si>
  <si>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</si>
  <si>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</si>
  <si>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</si>
  <si>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</si>
  <si>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</si>
  <si>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</si>
  <si>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</si>
  <si>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</si>
  <si>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</si>
  <si>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</si>
  <si>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</si>
  <si>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</si>
  <si>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</si>
  <si>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</si>
  <si>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</si>
  <si>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</si>
  <si>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</si>
  <si>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</si>
  <si>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</si>
  <si>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</si>
  <si>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</si>
  <si>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</si>
  <si>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</si>
  <si>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</si>
  <si>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</si>
  <si>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</si>
  <si>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</si>
  <si>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</si>
  <si>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</si>
  <si>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</si>
  <si>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</si>
  <si>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</si>
  <si>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</si>
  <si>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</si>
  <si>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</si>
  <si>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</si>
  <si>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</si>
  <si>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</si>
  <si>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</si>
  <si>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</si>
  <si>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</si>
  <si>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</si>
  <si>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</si>
  <si>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</si>
  <si>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</si>
  <si>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</si>
  <si>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</si>
  <si>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</si>
  <si>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</si>
  <si>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</si>
  <si>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</si>
  <si>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</si>
  <si>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</si>
  <si>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</si>
  <si>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</si>
  <si>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</si>
  <si>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</si>
  <si>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</si>
  <si>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</si>
  <si>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</si>
  <si>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</si>
  <si>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</si>
  <si>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</si>
  <si>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</si>
  <si>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</si>
  <si>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</si>
  <si>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</si>
  <si>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</si>
  <si>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</si>
  <si>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</si>
  <si>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</si>
  <si>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</si>
  <si>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</si>
  <si>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</si>
  <si>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</si>
  <si>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</si>
  <si>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</si>
  <si>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</si>
  <si>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</si>
  <si>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</si>
  <si>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</si>
  <si>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</si>
  <si>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</si>
  <si>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</si>
  <si>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</si>
  <si>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</si>
  <si>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</si>
  <si>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</si>
  <si>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</si>
  <si>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</si>
  <si>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</si>
  <si>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</si>
  <si>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</si>
  <si>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</si>
  <si>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</si>
  <si>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</si>
  <si>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</si>
  <si>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</si>
  <si>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</si>
  <si>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</si>
  <si>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</si>
  <si>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</si>
  <si>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</si>
  <si>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</si>
  <si>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</si>
  <si>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</si>
  <si>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</si>
  <si>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</si>
  <si>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</si>
  <si>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</si>
  <si>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</si>
  <si>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</si>
  <si>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</si>
  <si>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</si>
  <si>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</si>
  <si>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</si>
  <si>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</si>
  <si>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</si>
  <si>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</si>
  <si>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</si>
  <si>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</si>
  <si>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</si>
  <si>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</si>
  <si>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</si>
  <si>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</si>
  <si>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</si>
  <si>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</si>
  <si>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</si>
  <si>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</si>
  <si>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</si>
  <si>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</si>
  <si>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</si>
  <si>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</si>
  <si>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</si>
  <si>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</si>
  <si>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</si>
  <si>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</si>
  <si>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</si>
  <si>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</si>
  <si>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</si>
  <si>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</si>
  <si>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</si>
  <si>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</si>
  <si>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</si>
  <si>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</si>
  <si>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</si>
  <si>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</si>
  <si>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</si>
  <si>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</si>
  <si>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</si>
  <si>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</si>
  <si>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</si>
  <si>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</si>
  <si>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</si>
  <si>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</si>
  <si>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</si>
  <si>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</si>
  <si>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</si>
  <si>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</si>
  <si>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</si>
  <si>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</si>
  <si>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</si>
  <si>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</si>
  <si>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</si>
  <si>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</si>
  <si>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</si>
  <si>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</si>
  <si>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</si>
  <si>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</si>
  <si>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</si>
  <si>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</si>
  <si>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</si>
  <si>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</si>
  <si>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</si>
  <si>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</si>
  <si>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</si>
  <si>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</si>
  <si>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</si>
  <si>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</si>
  <si>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</si>
  <si>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</si>
  <si>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</si>
  <si>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</si>
  <si>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</si>
  <si>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</si>
  <si>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</si>
  <si>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</si>
  <si>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</si>
  <si>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</si>
  <si>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</si>
  <si>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</si>
  <si>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</si>
  <si>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</si>
  <si>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</si>
  <si>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</si>
  <si>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</si>
  <si>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</si>
  <si>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</si>
  <si>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</si>
  <si>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</si>
  <si>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</si>
  <si>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</si>
  <si>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</si>
  <si>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</si>
  <si>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</si>
  <si>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</si>
  <si>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</si>
  <si>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</si>
  <si>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</si>
  <si>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</si>
  <si>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</si>
  <si>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</si>
  <si>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</si>
  <si>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</si>
  <si>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</si>
  <si>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</si>
  <si>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</si>
  <si>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</si>
  <si>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</si>
  <si>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</si>
  <si>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</si>
  <si>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</si>
  <si>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</si>
  <si>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</si>
  <si>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</si>
  <si>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</si>
  <si>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</si>
  <si>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</si>
  <si>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</si>
  <si>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</si>
  <si>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</si>
  <si>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</si>
  <si>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</si>
  <si>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</si>
  <si>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</si>
  <si>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</si>
  <si>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</si>
  <si>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</si>
  <si>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</si>
  <si>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</si>
  <si>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</si>
  <si>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</si>
  <si>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</si>
  <si>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</si>
  <si>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</si>
  <si>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</si>
  <si>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</si>
  <si>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</si>
  <si>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</si>
  <si>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</si>
  <si>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</si>
  <si>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</si>
  <si>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</si>
  <si>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</si>
  <si>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</si>
  <si>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</si>
  <si>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</si>
  <si>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</si>
  <si>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</si>
  <si>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</si>
  <si>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</si>
  <si>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</si>
  <si>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</si>
  <si>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</si>
  <si>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</si>
  <si>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</si>
  <si>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</si>
  <si>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</si>
  <si>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</si>
  <si>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</si>
  <si>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</si>
  <si>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</si>
  <si>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</si>
  <si>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</si>
  <si>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</si>
  <si>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</si>
  <si>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</si>
  <si>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</si>
  <si>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</si>
  <si>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</si>
  <si>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</si>
  <si>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</si>
  <si>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</si>
  <si>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</si>
  <si>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</si>
  <si>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</si>
  <si>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</si>
  <si>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</si>
  <si>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</si>
  <si>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</si>
  <si>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</si>
  <si>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</si>
  <si>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</si>
  <si>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</si>
  <si>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</si>
  <si>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</si>
  <si>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</si>
  <si>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</si>
  <si>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</si>
  <si>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</si>
  <si>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</si>
  <si>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</si>
  <si>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</si>
  <si>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</si>
  <si>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</si>
  <si>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</si>
  <si>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</si>
  <si>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</si>
  <si>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</si>
  <si>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</si>
  <si>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</si>
  <si>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</si>
  <si>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</si>
  <si>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</si>
  <si>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</si>
  <si>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</si>
  <si>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</si>
  <si>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</si>
  <si>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</si>
  <si>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</si>
  <si>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</si>
  <si>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</si>
  <si>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</si>
  <si>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</si>
  <si>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</si>
  <si>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</si>
  <si>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</si>
  <si>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</si>
  <si>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</si>
  <si>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</si>
  <si>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</si>
  <si>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</si>
  <si>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</si>
  <si>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</si>
  <si>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</si>
  <si>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</si>
  <si>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</si>
  <si>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</si>
  <si>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</si>
  <si>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</si>
  <si>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</si>
  <si>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</si>
  <si>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</si>
  <si>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</si>
  <si>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</si>
  <si>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</si>
  <si>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</si>
  <si>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</si>
  <si>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</si>
  <si>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</si>
  <si>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</si>
  <si>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</si>
  <si>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</si>
  <si>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</si>
  <si>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</si>
  <si>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</si>
  <si>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</si>
  <si>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</si>
  <si>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</si>
  <si>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</si>
  <si>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</si>
  <si>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</si>
  <si>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</si>
  <si>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</si>
  <si>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</si>
  <si>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</si>
  <si>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</si>
  <si>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</si>
  <si>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</si>
  <si>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</si>
  <si>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</si>
  <si>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</si>
  <si>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</si>
  <si>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</si>
  <si>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</si>
  <si>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</si>
  <si>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</si>
  <si>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</si>
  <si>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</si>
  <si>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</si>
  <si>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</si>
  <si>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</si>
  <si>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</si>
  <si>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</si>
  <si>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</si>
  <si>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</si>
  <si>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</si>
  <si>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</si>
  <si>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</si>
  <si>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</si>
  <si>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</si>
  <si>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</si>
  <si>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</si>
  <si>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</si>
  <si>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</si>
  <si>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</si>
  <si>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</si>
  <si>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</si>
  <si>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</si>
  <si>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</si>
  <si>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</si>
  <si>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</si>
  <si>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</si>
  <si>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</si>
  <si>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</si>
  <si>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</si>
  <si>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</si>
  <si>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</si>
  <si>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</si>
  <si>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</si>
  <si>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</si>
  <si>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</si>
  <si>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</si>
  <si>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</si>
  <si>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</si>
  <si>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</si>
  <si>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</si>
  <si>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</si>
  <si>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</si>
  <si>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</si>
  <si>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</si>
  <si>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</si>
  <si>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</si>
  <si>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</si>
  <si>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</si>
  <si>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</si>
  <si>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</si>
  <si>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</si>
  <si>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</si>
  <si>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</si>
  <si>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</si>
  <si>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</si>
  <si>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</si>
  <si>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</si>
  <si>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</si>
  <si>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</si>
  <si>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</si>
  <si>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</si>
  <si>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</si>
  <si>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</si>
  <si>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</si>
  <si>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</si>
  <si>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</si>
  <si>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</si>
  <si>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</si>
  <si>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</si>
  <si>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</si>
  <si>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</si>
  <si>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</si>
  <si>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</si>
  <si>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</si>
  <si>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</si>
  <si>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</si>
  <si>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</si>
  <si>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</si>
  <si>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</si>
  <si>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</si>
  <si>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</si>
  <si>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</si>
  <si>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</si>
  <si>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</si>
  <si>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</si>
  <si>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</si>
  <si>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</si>
  <si>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</si>
  <si>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</si>
  <si>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</si>
  <si>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</si>
  <si>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</si>
  <si>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</si>
  <si>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</si>
  <si>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</si>
  <si>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</si>
  <si>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</si>
  <si>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</si>
  <si>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</si>
  <si>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</si>
  <si>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</si>
  <si>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</si>
  <si>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</si>
  <si>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</si>
  <si>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</si>
  <si>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</si>
  <si>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</si>
  <si>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</si>
  <si>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</si>
  <si>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</si>
  <si>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</si>
  <si>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</si>
  <si>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</si>
  <si>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</si>
  <si>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</si>
  <si>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</si>
  <si>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</si>
  <si>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</si>
  <si>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</si>
  <si>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</si>
  <si>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</si>
  <si>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</si>
  <si>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</si>
  <si>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</si>
  <si>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</si>
  <si>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</si>
  <si>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</si>
  <si>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</si>
  <si>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</si>
  <si>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</si>
  <si>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</si>
  <si>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</si>
  <si>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</si>
  <si>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</si>
  <si>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</si>
  <si>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</si>
  <si>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</si>
  <si>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</si>
  <si>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</si>
  <si>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</si>
  <si>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</si>
  <si>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</si>
  <si>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</si>
  <si>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</si>
  <si>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</si>
  <si>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</si>
  <si>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</si>
  <si>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</si>
  <si>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</si>
  <si>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</si>
  <si>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</si>
  <si>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</si>
  <si>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</si>
  <si>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</si>
  <si>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</si>
  <si>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</si>
  <si>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</si>
  <si>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</si>
  <si>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</si>
  <si>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</si>
  <si>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</si>
  <si>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</si>
  <si>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</si>
  <si>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</si>
  <si>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</si>
  <si>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</si>
  <si>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</si>
  <si>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</si>
  <si>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</si>
  <si>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</si>
  <si>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</si>
  <si>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</si>
  <si>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</si>
  <si>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</si>
  <si>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</si>
  <si>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</si>
  <si>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</si>
  <si>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</si>
  <si>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</si>
  <si>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</si>
  <si>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</si>
  <si>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</si>
  <si>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</si>
  <si>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</si>
  <si>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</si>
  <si>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</si>
  <si>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</si>
  <si>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</si>
  <si>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</si>
  <si>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</si>
  <si>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</si>
  <si>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</si>
  <si>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</si>
  <si>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</si>
  <si>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</si>
  <si>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</si>
  <si>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</si>
  <si>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</si>
  <si>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</si>
  <si>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</si>
  <si>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</si>
  <si>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</si>
  <si>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</si>
  <si>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</si>
  <si>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</si>
  <si>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</si>
  <si>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</si>
  <si>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</si>
  <si>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</si>
  <si>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</si>
  <si>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</si>
  <si>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</si>
  <si>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</si>
  <si>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</si>
  <si>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</si>
  <si>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</si>
  <si>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</si>
  <si>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</si>
  <si>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</si>
  <si>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</si>
  <si>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</si>
  <si>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</si>
  <si>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</si>
  <si>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</si>
  <si>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</si>
  <si>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</si>
  <si>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</si>
  <si>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</si>
  <si>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</si>
  <si>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</si>
  <si>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</si>
  <si>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</si>
  <si>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</si>
  <si>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</si>
  <si>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</si>
  <si>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</si>
  <si>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</si>
  <si>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</si>
  <si>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</si>
  <si>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</si>
  <si>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</si>
  <si>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</si>
  <si>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</si>
  <si>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</si>
  <si>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</si>
  <si>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</si>
  <si>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</si>
  <si>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</si>
  <si>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</si>
  <si>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</si>
  <si>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</si>
  <si>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</si>
  <si>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</si>
  <si>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</si>
  <si>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</si>
  <si>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</si>
  <si>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</si>
  <si>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</si>
  <si>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</si>
  <si>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</si>
  <si>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</si>
  <si>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</si>
  <si>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</si>
  <si>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</si>
  <si>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</si>
  <si>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</si>
  <si>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</si>
  <si>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</si>
  <si>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</si>
  <si>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</si>
  <si>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</si>
  <si>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</si>
  <si>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</si>
  <si>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</si>
  <si>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</si>
  <si>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</si>
  <si>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</si>
  <si>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</si>
  <si>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</si>
  <si>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</si>
  <si>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</si>
  <si>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</si>
  <si>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</si>
  <si>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</si>
  <si>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</si>
  <si>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</si>
  <si>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</si>
  <si>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</si>
  <si>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</si>
  <si>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</si>
  <si>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</si>
  <si>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</si>
  <si>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</si>
  <si>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</si>
  <si>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</si>
  <si>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</si>
  <si>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</si>
  <si>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</si>
  <si>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</si>
  <si>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</si>
  <si>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</si>
  <si>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</si>
  <si>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</si>
  <si>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</si>
  <si>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</si>
  <si>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</si>
  <si>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</si>
  <si>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</si>
  <si>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</si>
  <si>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</si>
  <si>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</si>
  <si>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</si>
  <si>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</si>
  <si>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</si>
  <si>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</si>
  <si>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</si>
  <si>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</si>
  <si>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</si>
  <si>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</si>
  <si>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</si>
  <si>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</si>
  <si>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</si>
  <si>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</si>
  <si>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</si>
  <si>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</si>
  <si>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</si>
  <si>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</si>
  <si>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</si>
  <si>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</si>
  <si>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</si>
  <si>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</si>
  <si>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</si>
  <si>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</si>
  <si>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</si>
  <si>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</si>
  <si>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</si>
  <si>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</si>
  <si>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</si>
  <si>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</si>
  <si>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</si>
  <si>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</si>
  <si>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</si>
  <si>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</si>
  <si>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</si>
  <si>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</si>
  <si>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</si>
  <si>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</si>
  <si>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</si>
  <si>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</si>
  <si>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</si>
  <si>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</si>
  <si>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</si>
  <si>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</si>
  <si>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</si>
  <si>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</si>
  <si>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</si>
  <si>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</si>
  <si>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</si>
  <si>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</si>
  <si>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</si>
  <si>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</si>
  <si>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</si>
  <si>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</si>
  <si>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</si>
  <si>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</si>
  <si>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</si>
  <si>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</si>
  <si>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</si>
  <si>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</si>
  <si>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</si>
  <si>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</si>
  <si>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</si>
  <si>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</si>
  <si>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</si>
  <si>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</si>
  <si>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</si>
  <si>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</si>
  <si>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</si>
  <si>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</si>
  <si>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</si>
  <si>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</si>
  <si>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</si>
  <si>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</si>
  <si>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</si>
  <si>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</si>
  <si>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</si>
  <si>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</si>
  <si>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</si>
  <si>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</si>
  <si>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</si>
  <si>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</si>
  <si>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</si>
  <si>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</si>
  <si>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</si>
  <si>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</si>
  <si>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</si>
  <si>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</si>
  <si>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</si>
  <si>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</si>
  <si>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</si>
  <si>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</si>
  <si>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</si>
  <si>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</si>
  <si>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</si>
  <si>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</si>
  <si>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</si>
  <si>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</si>
  <si>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</si>
  <si>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</si>
  <si>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</si>
  <si>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</si>
  <si>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</si>
  <si>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</si>
  <si>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</si>
  <si>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</si>
  <si>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</si>
  <si>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</si>
  <si>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</si>
  <si>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</si>
  <si>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</si>
  <si>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</si>
  <si>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</si>
  <si>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</si>
  <si>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</si>
  <si>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</si>
  <si>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</si>
  <si>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</si>
  <si>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</si>
  <si>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</si>
  <si>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</si>
  <si>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</si>
  <si>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</si>
  <si>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</si>
  <si>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</si>
  <si>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</si>
  <si>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</si>
  <si>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</si>
  <si>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</si>
  <si>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</si>
  <si>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</si>
  <si>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</si>
  <si>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</si>
  <si>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</si>
  <si>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</si>
  <si>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</si>
  <si>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</si>
  <si>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</si>
  <si>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</si>
  <si>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</si>
  <si>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</si>
  <si>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</si>
  <si>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</si>
  <si>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</si>
  <si>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</si>
  <si>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</si>
  <si>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</si>
  <si>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</si>
  <si>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</si>
  <si>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</si>
  <si>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</si>
  <si>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</si>
  <si>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</si>
  <si>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</si>
  <si>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</si>
  <si>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</si>
  <si>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</si>
  <si>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</si>
  <si>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</si>
  <si>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</si>
  <si>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</si>
  <si>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</si>
  <si>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</si>
  <si>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</si>
  <si>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</si>
  <si>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</si>
  <si>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</si>
  <si>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</si>
  <si>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</si>
  <si>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</si>
  <si>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</si>
  <si>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</si>
  <si>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</si>
  <si>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</si>
  <si>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</si>
  <si>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</si>
  <si>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</si>
  <si>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</si>
  <si>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</si>
  <si>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</si>
  <si>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</si>
  <si>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</si>
  <si>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</si>
  <si>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</si>
  <si>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</si>
  <si>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</si>
  <si>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</si>
  <si>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</si>
  <si>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</si>
  <si>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</si>
  <si>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</si>
  <si>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</si>
  <si>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</si>
  <si>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</si>
  <si>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</si>
  <si>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</si>
  <si>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</si>
  <si>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</si>
  <si>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</si>
  <si>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</si>
  <si>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</si>
  <si>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</si>
  <si>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</si>
  <si>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</si>
  <si>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</si>
  <si>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</si>
  <si>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</si>
  <si>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</si>
  <si>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</si>
  <si>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</si>
  <si>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</si>
  <si>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</si>
  <si>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</si>
  <si>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</si>
  <si>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</si>
  <si>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</si>
  <si>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</si>
  <si>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</si>
  <si>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</si>
  <si>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</si>
  <si>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</si>
  <si>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</si>
  <si>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</si>
  <si>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</si>
  <si>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</si>
  <si>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</si>
  <si>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</si>
  <si>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</si>
  <si>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</si>
  <si>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</si>
  <si>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</si>
  <si>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</si>
  <si>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</si>
  <si>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</si>
  <si>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</si>
  <si>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</si>
  <si>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</si>
  <si>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</si>
  <si>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</si>
  <si>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</si>
  <si>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</si>
  <si>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</si>
  <si>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</si>
  <si>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</si>
  <si>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</si>
  <si>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</si>
  <si>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</si>
  <si>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</si>
  <si>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</si>
  <si>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</si>
  <si>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</si>
  <si>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</si>
  <si>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</si>
  <si>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</si>
  <si>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</si>
  <si>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</si>
  <si>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</si>
  <si>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</si>
  <si>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</si>
  <si>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</si>
  <si>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</si>
  <si>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</si>
  <si>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</si>
  <si>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</si>
  <si>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</si>
  <si>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</si>
  <si>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</si>
  <si>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</si>
  <si>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</si>
  <si>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</si>
  <si>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</si>
  <si>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</si>
  <si>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</si>
  <si>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</si>
  <si>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</si>
  <si>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</si>
  <si>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</si>
  <si>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</si>
  <si>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</si>
  <si>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</si>
  <si>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</si>
  <si>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</si>
  <si>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</si>
  <si>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</si>
  <si>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</si>
  <si>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</si>
  <si>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</si>
  <si>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</si>
  <si>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</si>
  <si>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</si>
  <si>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</si>
  <si>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</si>
  <si>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</si>
  <si>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</si>
  <si>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</si>
  <si>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</si>
  <si>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</si>
  <si>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</si>
  <si>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</si>
  <si>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</si>
  <si>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</si>
  <si>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</si>
  <si>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</si>
  <si>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</si>
  <si>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</si>
  <si>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</si>
  <si>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</si>
  <si>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</si>
  <si>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</si>
  <si>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</si>
  <si>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</si>
  <si>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</si>
  <si>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</si>
  <si>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</si>
  <si>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</si>
  <si>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</si>
  <si>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</si>
  <si>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</si>
  <si>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</si>
  <si>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</si>
  <si>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</si>
  <si>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</si>
  <si>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</si>
  <si>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</si>
  <si>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</si>
  <si>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</si>
  <si>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</si>
  <si>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</si>
  <si>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</si>
  <si>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</si>
  <si>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</si>
  <si>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</si>
  <si>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</si>
  <si>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</si>
  <si>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</si>
  <si>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</si>
  <si>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</si>
  <si>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</si>
  <si>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</si>
  <si>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</si>
  <si>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</si>
  <si>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</si>
  <si>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</si>
  <si>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</si>
  <si>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</si>
  <si>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</si>
  <si>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</si>
  <si>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</si>
  <si>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</si>
  <si>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</si>
  <si>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</si>
  <si>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</si>
  <si>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</si>
  <si>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</si>
  <si>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</si>
  <si>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</si>
  <si>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</si>
  <si>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</si>
  <si>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</si>
  <si>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</si>
  <si>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</si>
  <si>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</si>
  <si>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</si>
  <si>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</si>
  <si>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</si>
  <si>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</si>
  <si>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</si>
  <si>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</si>
  <si>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</si>
  <si>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</si>
  <si>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</si>
  <si>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</si>
  <si>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</si>
  <si>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</si>
  <si>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</si>
  <si>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</si>
  <si>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</si>
  <si>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</si>
  <si>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</si>
  <si>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</si>
  <si>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</si>
  <si>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</si>
  <si>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</si>
  <si>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</si>
  <si>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</si>
  <si>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</si>
  <si>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</si>
  <si>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</si>
  <si>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</si>
  <si>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</si>
  <si>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</si>
  <si>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</si>
  <si>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</si>
  <si>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</si>
  <si>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</si>
  <si>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</si>
  <si>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</si>
  <si>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</si>
  <si>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</si>
  <si>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</si>
  <si>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</si>
  <si>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</si>
  <si>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</si>
  <si>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</si>
  <si>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</si>
  <si>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</si>
  <si>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</si>
  <si>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</si>
  <si>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</si>
  <si>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</si>
  <si>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</si>
  <si>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</si>
  <si>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</si>
  <si>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</si>
  <si>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</si>
  <si>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</si>
  <si>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</si>
  <si>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</si>
  <si>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</si>
  <si>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</si>
  <si>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</si>
  <si>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</si>
  <si>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</si>
  <si>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</si>
  <si>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</si>
  <si>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</si>
  <si>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</si>
  <si>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</si>
  <si>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</si>
  <si>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</si>
  <si>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</si>
  <si>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</si>
  <si>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</si>
  <si>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</si>
  <si>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</si>
  <si>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</si>
  <si>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</si>
  <si>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</si>
  <si>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</si>
  <si>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</si>
  <si>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</si>
  <si>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</si>
  <si>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</si>
  <si>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</si>
  <si>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</si>
  <si>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</si>
  <si>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</si>
  <si>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</si>
  <si>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</si>
  <si>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</si>
  <si>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</si>
  <si>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</si>
  <si>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</si>
  <si>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</si>
  <si>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</si>
  <si>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</si>
  <si>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</si>
  <si>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</si>
  <si>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</si>
  <si>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</si>
  <si>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</si>
  <si>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</si>
  <si>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</si>
  <si>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</si>
  <si>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</si>
  <si>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</si>
  <si>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</si>
  <si>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</si>
  <si>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</si>
  <si>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</si>
  <si>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</si>
  <si>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</si>
  <si>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</si>
  <si>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</si>
  <si>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</si>
  <si>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</si>
  <si>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</si>
  <si>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</si>
  <si>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</si>
  <si>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</si>
  <si>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</si>
  <si>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</si>
  <si>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</si>
  <si>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</si>
  <si>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</si>
  <si>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</si>
  <si>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</si>
  <si>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</si>
  <si>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</si>
  <si>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</si>
  <si>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</si>
  <si>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</si>
  <si>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</si>
  <si>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</si>
  <si>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</si>
  <si>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</si>
  <si>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</si>
  <si>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</si>
  <si>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</si>
  <si>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</si>
  <si>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</si>
  <si>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</si>
  <si>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</si>
  <si>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</si>
  <si>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</si>
  <si>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</si>
  <si>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</si>
  <si>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</si>
  <si>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</si>
  <si>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</si>
  <si>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</si>
  <si>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</si>
  <si>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</si>
  <si>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</si>
  <si>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</si>
  <si>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</si>
  <si>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</si>
  <si>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</si>
  <si>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</si>
  <si>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</si>
  <si>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</si>
  <si>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</si>
  <si>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</si>
  <si>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</si>
  <si>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</si>
  <si>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</si>
  <si>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</si>
  <si>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</si>
  <si>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</si>
  <si>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</si>
  <si>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</si>
  <si>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</si>
  <si>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</si>
  <si>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</si>
  <si>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</si>
  <si>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</si>
  <si>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</si>
  <si>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</si>
  <si>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</si>
  <si>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</si>
  <si>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</si>
  <si>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</si>
  <si>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</si>
  <si>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</si>
  <si>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</si>
  <si>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</si>
  <si>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</si>
  <si>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</si>
  <si>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</si>
  <si>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</si>
  <si>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</si>
  <si>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</si>
  <si>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</si>
  <si>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</si>
  <si>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</si>
  <si>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</si>
  <si>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</si>
  <si>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</si>
  <si>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</si>
  <si>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</si>
  <si>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</si>
  <si>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</si>
  <si>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</si>
  <si>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</si>
  <si>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</si>
  <si>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</si>
  <si>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</si>
  <si>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</si>
  <si>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</si>
  <si>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</si>
  <si>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</si>
  <si>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</si>
  <si>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</si>
  <si>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</si>
  <si>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</si>
  <si>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</si>
  <si>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</si>
  <si>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</si>
  <si>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</si>
  <si>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</si>
  <si>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</si>
  <si>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</si>
  <si>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</si>
  <si>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</si>
  <si>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</si>
  <si>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</si>
  <si>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</si>
  <si>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</si>
  <si>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</si>
  <si>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</si>
  <si>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</si>
  <si>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</si>
  <si>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</si>
  <si>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</si>
  <si>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</si>
  <si>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</si>
  <si>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</si>
  <si>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</si>
  <si>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</si>
  <si>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</si>
  <si>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</si>
  <si>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</si>
  <si>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</si>
  <si>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</si>
  <si>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</si>
  <si>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</si>
  <si>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</si>
  <si>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</si>
  <si>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</si>
  <si>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</si>
  <si>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</si>
  <si>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</si>
  <si>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</si>
  <si>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</si>
  <si>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</si>
  <si>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</si>
  <si>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</si>
  <si>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</si>
  <si>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</si>
  <si>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</si>
  <si>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</si>
  <si>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</si>
  <si>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</si>
  <si>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</si>
  <si>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</si>
  <si>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</si>
  <si>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</si>
  <si>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</si>
  <si>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</si>
  <si>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</si>
  <si>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</si>
  <si>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</si>
  <si>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</si>
  <si>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</si>
  <si>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</si>
  <si>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</si>
  <si>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</si>
  <si>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</si>
  <si>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</si>
  <si>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</si>
  <si>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</si>
  <si>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</si>
  <si>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</si>
  <si>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</si>
  <si>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</si>
  <si>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</si>
  <si>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</si>
  <si>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</si>
  <si>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</si>
  <si>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</si>
  <si>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</si>
  <si>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</si>
  <si>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</si>
  <si>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</si>
  <si>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</si>
  <si>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</si>
  <si>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</si>
  <si>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</si>
  <si>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</si>
  <si>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</si>
  <si>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</si>
  <si>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</si>
  <si>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</si>
  <si>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</si>
  <si>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</si>
  <si>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</si>
  <si>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</si>
  <si>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</si>
  <si>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</si>
  <si>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</si>
  <si>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</si>
  <si>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</si>
  <si>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</si>
  <si>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</si>
  <si>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</si>
  <si>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</si>
  <si>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</si>
  <si>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</si>
  <si>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</si>
  <si>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</si>
  <si>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</si>
  <si>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</si>
  <si>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</si>
  <si>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</si>
  <si>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</si>
  <si>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</si>
  <si>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</si>
  <si>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</si>
  <si>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</si>
  <si>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</si>
  <si>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</si>
  <si>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</si>
  <si>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</si>
  <si>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</si>
  <si>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</si>
  <si>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</si>
  <si>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</si>
  <si>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</si>
  <si>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</si>
  <si>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</si>
  <si>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</si>
  <si>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</si>
  <si>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</si>
  <si>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</si>
  <si>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</si>
  <si>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</si>
  <si>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</si>
  <si>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</si>
  <si>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</si>
  <si>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</si>
  <si>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</si>
  <si>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</si>
  <si>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</si>
  <si>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</si>
  <si>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</si>
  <si>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</si>
  <si>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</si>
  <si>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</si>
  <si>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</si>
  <si>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</si>
  <si>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</si>
  <si>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</si>
  <si>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</si>
  <si>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</si>
  <si>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</si>
  <si>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</si>
  <si>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</si>
  <si>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</si>
  <si>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</si>
  <si>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</si>
  <si>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</si>
  <si>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</si>
  <si>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</si>
  <si>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</si>
  <si>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</si>
  <si>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</si>
  <si>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</si>
  <si>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</si>
  <si>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</si>
  <si>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</si>
  <si>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</si>
  <si>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</si>
  <si>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</si>
  <si>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</si>
  <si>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</si>
  <si>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</si>
  <si>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</si>
  <si>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</si>
  <si>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</si>
  <si>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</si>
  <si>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</si>
  <si>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</si>
  <si>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</si>
  <si>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</si>
  <si>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</si>
  <si>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</si>
  <si>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</si>
  <si>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</si>
  <si>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</si>
  <si>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</si>
  <si>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</si>
  <si>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</si>
  <si>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</si>
  <si>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</si>
  <si>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</si>
  <si>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</si>
  <si>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</si>
  <si>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</si>
  <si>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</si>
  <si>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</si>
  <si>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</si>
  <si>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</si>
  <si>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</si>
  <si>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</si>
  <si>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</si>
  <si>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</si>
  <si>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</si>
  <si>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</si>
  <si>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</si>
  <si>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</si>
  <si>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</si>
  <si>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</si>
  <si>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</si>
  <si>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</si>
  <si>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</si>
  <si>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</si>
  <si>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</si>
  <si>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</si>
  <si>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</si>
  <si>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</si>
  <si>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</si>
  <si>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</si>
  <si>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</si>
  <si>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</si>
  <si>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</si>
  <si>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</si>
  <si>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</si>
  <si>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</si>
  <si>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</si>
  <si>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</si>
  <si>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</si>
  <si>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</si>
  <si>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</si>
  <si>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</si>
  <si>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</si>
  <si>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</si>
  <si>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</si>
  <si>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</si>
  <si>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</si>
  <si>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</si>
  <si>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</si>
  <si>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</si>
  <si>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</si>
  <si>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</si>
  <si>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</si>
  <si>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</si>
  <si>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</si>
  <si>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</si>
  <si>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</si>
  <si>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</si>
  <si>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</si>
  <si>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</si>
  <si>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</si>
  <si>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</si>
  <si>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</si>
  <si>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</si>
  <si>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</si>
  <si>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</si>
  <si>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</si>
  <si>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</si>
  <si>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</si>
  <si>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</si>
  <si>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</si>
  <si>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</si>
  <si>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</si>
  <si>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</si>
  <si>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</si>
  <si>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</si>
  <si>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</si>
  <si>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</si>
  <si>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</si>
  <si>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</si>
  <si>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</si>
  <si>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</si>
  <si>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</si>
  <si>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</si>
  <si>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</si>
  <si>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</si>
  <si>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</si>
  <si>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</si>
  <si>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</si>
  <si>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</si>
  <si>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</si>
  <si>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</si>
  <si>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</si>
  <si>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</si>
  <si>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</si>
  <si>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</si>
  <si>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</si>
  <si>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</si>
  <si>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</si>
  <si>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</si>
  <si>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</si>
  <si>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</si>
  <si>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</si>
  <si>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</si>
  <si>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</si>
  <si>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</si>
  <si>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</si>
  <si>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</si>
  <si>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</si>
  <si>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</si>
  <si>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</si>
  <si>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</si>
  <si>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</si>
  <si>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</si>
  <si>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</si>
  <si>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</si>
  <si>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</si>
  <si>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</si>
  <si>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</si>
  <si>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</si>
  <si>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</si>
  <si>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</si>
  <si>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</si>
  <si>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</si>
  <si>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</si>
  <si>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</si>
  <si>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</si>
  <si>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</si>
  <si>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</si>
  <si>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</si>
  <si>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</si>
  <si>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</si>
  <si>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</si>
  <si>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</si>
  <si>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</si>
  <si>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</si>
  <si>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</si>
  <si>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</si>
  <si>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</si>
  <si>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</si>
  <si>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</si>
  <si>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</si>
  <si>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</si>
  <si>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</si>
  <si>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</si>
  <si>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</si>
  <si>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</si>
  <si>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</si>
  <si>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</si>
  <si>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</si>
  <si>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</si>
  <si>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</si>
  <si>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</si>
  <si>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</si>
  <si>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</si>
  <si>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</si>
  <si>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</si>
  <si>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</si>
  <si>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</si>
  <si>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</si>
  <si>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</si>
  <si>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</si>
  <si>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</si>
  <si>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</si>
  <si>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</si>
  <si>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</si>
  <si>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</si>
  <si>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</si>
  <si>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</si>
  <si>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</si>
  <si>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</si>
  <si>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</si>
  <si>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</si>
  <si>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</si>
  <si>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</si>
  <si>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</si>
  <si>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</si>
  <si>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</si>
  <si>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</si>
  <si>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</si>
  <si>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</si>
  <si>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</si>
  <si>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</si>
  <si>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</si>
  <si>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</si>
  <si>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</si>
  <si>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</si>
  <si>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</si>
  <si>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</si>
  <si>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</si>
  <si>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</si>
  <si>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</si>
  <si>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</si>
  <si>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</si>
  <si>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</si>
  <si>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</si>
  <si>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</si>
  <si>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</si>
  <si>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</si>
  <si>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</si>
  <si>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</si>
  <si>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</si>
  <si>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</si>
  <si>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</si>
  <si>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</si>
  <si>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</si>
  <si>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</si>
  <si>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</si>
  <si>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</si>
  <si>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</si>
  <si>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</si>
  <si>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</si>
  <si>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</si>
  <si>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</si>
  <si>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</si>
  <si>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</si>
  <si>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</si>
  <si>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</si>
  <si>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</si>
  <si>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</si>
  <si>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</si>
  <si>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</si>
  <si>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</si>
  <si>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</si>
  <si>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</si>
  <si>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</si>
  <si>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</si>
  <si>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</si>
  <si>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</si>
  <si>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</si>
  <si>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</si>
  <si>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</si>
  <si>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</si>
  <si>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</si>
  <si>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</si>
  <si>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</si>
  <si>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</si>
  <si>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</si>
  <si>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</si>
  <si>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</si>
  <si>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</si>
  <si>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</si>
  <si>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</si>
  <si>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</si>
  <si>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</si>
  <si>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</si>
  <si>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</si>
  <si>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</si>
  <si>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</si>
  <si>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</si>
  <si>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</si>
  <si>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</si>
  <si>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</si>
  <si>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</si>
  <si>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</si>
  <si>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</si>
  <si>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</si>
  <si>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</si>
  <si>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</si>
  <si>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</si>
  <si>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</si>
  <si>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</si>
  <si>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</si>
  <si>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</si>
  <si>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</si>
  <si>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</si>
  <si>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</si>
  <si>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</si>
  <si>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</si>
  <si>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</si>
  <si>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</si>
  <si>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</si>
  <si>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</si>
  <si>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</si>
  <si>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</si>
  <si>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</si>
  <si>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</si>
  <si>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</si>
  <si>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</si>
  <si>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</si>
  <si>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</si>
  <si>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</si>
  <si>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</si>
  <si>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</si>
  <si>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</si>
  <si>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</si>
  <si>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</si>
  <si>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</si>
  <si>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</si>
  <si>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</si>
  <si>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</si>
  <si>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</si>
  <si>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</si>
  <si>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</si>
  <si>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</si>
  <si>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</si>
  <si>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</si>
  <si>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</si>
  <si>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</si>
  <si>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</si>
  <si>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</si>
  <si>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</si>
  <si>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</si>
  <si>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</si>
  <si>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</si>
  <si>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</si>
  <si>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</si>
  <si>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</si>
  <si>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</si>
  <si>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</si>
  <si>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</si>
  <si>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</si>
  <si>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</si>
  <si>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</si>
  <si>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</si>
  <si>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</si>
  <si>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</si>
  <si>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</si>
  <si>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</si>
  <si>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</si>
  <si>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</si>
  <si>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</si>
  <si>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</si>
  <si>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</si>
  <si>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</si>
  <si>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</si>
  <si>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</si>
  <si>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</si>
  <si>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</si>
  <si>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</si>
  <si>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</si>
  <si>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</si>
  <si>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</si>
  <si>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</si>
  <si>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</si>
  <si>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</si>
  <si>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</si>
  <si>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</si>
  <si>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</si>
  <si>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</si>
  <si>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</si>
  <si>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</si>
  <si>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</si>
  <si>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</si>
  <si>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</si>
  <si>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</si>
  <si>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</si>
  <si>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</si>
  <si>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</si>
  <si>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</si>
  <si>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</si>
  <si>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</si>
  <si>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</si>
  <si>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</si>
  <si>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</si>
  <si>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</si>
  <si>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</si>
  <si>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</si>
  <si>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</si>
  <si>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</si>
  <si>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</si>
  <si>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</si>
  <si>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</si>
  <si>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</si>
  <si>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</si>
  <si>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</si>
  <si>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</si>
  <si>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</si>
  <si>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</si>
  <si>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</si>
  <si>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</si>
  <si>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</si>
  <si>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</si>
  <si>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</si>
  <si>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</si>
  <si>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</si>
  <si>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</si>
  <si>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</si>
  <si>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</si>
  <si>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</si>
  <si>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</si>
  <si>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</si>
  <si>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</si>
  <si>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</si>
  <si>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</si>
  <si>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</si>
  <si>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</si>
  <si>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</si>
  <si>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</si>
  <si>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</si>
  <si>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</si>
  <si>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</si>
  <si>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</si>
  <si>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</si>
  <si>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</si>
  <si>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</si>
  <si>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</si>
  <si>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</si>
  <si>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</si>
  <si>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</si>
  <si>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</si>
  <si>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</si>
  <si>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</si>
  <si>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</si>
  <si>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</si>
  <si>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</si>
  <si>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</si>
  <si>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</si>
  <si>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</si>
  <si>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</si>
  <si>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</si>
  <si>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</si>
  <si>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</si>
  <si>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</si>
  <si>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</si>
  <si>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</si>
  <si>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</si>
  <si>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</si>
  <si>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</si>
  <si>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</si>
  <si>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</si>
  <si>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</si>
  <si>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</si>
  <si>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</si>
  <si>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</si>
  <si>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</si>
  <si>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</si>
  <si>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</si>
  <si>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</si>
  <si>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</si>
  <si>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</si>
  <si>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</si>
  <si>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</si>
  <si>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</si>
  <si>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</si>
  <si>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</si>
  <si>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</si>
  <si>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</si>
  <si>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</si>
  <si>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</si>
  <si>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</si>
  <si>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</si>
  <si>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</si>
  <si>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</si>
  <si>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</si>
  <si>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</si>
  <si>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</si>
  <si>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</si>
  <si>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</si>
  <si>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</si>
  <si>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</si>
  <si>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</si>
  <si>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</si>
  <si>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</si>
  <si>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</si>
  <si>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</si>
  <si>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</si>
  <si>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</si>
  <si>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</si>
  <si>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</si>
  <si>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</si>
  <si>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</si>
  <si>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</si>
  <si>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</si>
  <si>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</si>
  <si>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</si>
  <si>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</si>
  <si>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</si>
  <si>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</si>
  <si>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</si>
  <si>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</si>
  <si>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</si>
  <si>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</si>
  <si>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</si>
  <si>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</si>
  <si>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</si>
  <si>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</si>
  <si>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</si>
  <si>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</si>
  <si>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</si>
  <si>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</si>
  <si>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</si>
  <si>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</si>
  <si>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</si>
  <si>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</si>
  <si>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</si>
  <si>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</si>
  <si>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</si>
  <si>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</si>
  <si>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</si>
  <si>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</si>
  <si>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</si>
  <si>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</si>
  <si>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</si>
  <si>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</si>
  <si>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</si>
  <si>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</si>
  <si>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</si>
  <si>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</si>
  <si>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</si>
  <si>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</si>
  <si>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</si>
  <si>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</si>
  <si>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</si>
  <si>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</si>
  <si>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</si>
  <si>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</si>
  <si>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</si>
  <si>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</si>
  <si>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</si>
  <si>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</si>
  <si>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</si>
  <si>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</si>
  <si>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</si>
  <si>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</si>
  <si>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</si>
  <si>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</si>
  <si>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</si>
  <si>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</si>
  <si>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</si>
  <si>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</si>
  <si>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</si>
  <si>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</si>
  <si>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</si>
  <si>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</si>
  <si>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</si>
  <si>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</si>
  <si>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</si>
  <si>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</si>
  <si>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</si>
  <si>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</si>
  <si>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</si>
  <si>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</si>
  <si>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</si>
  <si>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</si>
  <si>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</si>
  <si>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</si>
  <si>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</si>
  <si>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</si>
  <si>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</si>
  <si>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</si>
  <si>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</si>
  <si>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</si>
  <si>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</si>
  <si>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</si>
  <si>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</si>
  <si>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</si>
  <si>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</si>
  <si>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</si>
  <si>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</si>
  <si>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</si>
  <si>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</si>
  <si>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</si>
  <si>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</si>
  <si>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</si>
  <si>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</si>
  <si>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</si>
  <si>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</si>
  <si>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</si>
  <si>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</si>
  <si>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</si>
  <si>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</si>
  <si>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</si>
  <si>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</si>
  <si>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</si>
  <si>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</si>
  <si>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</si>
  <si>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</si>
  <si>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</si>
  <si>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</si>
  <si>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</si>
  <si>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</si>
  <si>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</si>
  <si>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</si>
  <si>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</si>
  <si>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</si>
  <si>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</si>
  <si>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</si>
  <si>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</si>
  <si>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</si>
  <si>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</si>
  <si>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</si>
  <si>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</si>
  <si>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</si>
  <si>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</si>
  <si>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</si>
  <si>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</si>
  <si>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</si>
  <si>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</si>
  <si>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</si>
  <si>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</si>
  <si>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</si>
  <si>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</si>
  <si>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</si>
  <si>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</si>
  <si>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</si>
  <si>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</si>
  <si>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</si>
  <si>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</si>
  <si>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</si>
  <si>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</si>
  <si>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</si>
  <si>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</si>
  <si>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</si>
  <si>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</si>
  <si>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</si>
  <si>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</si>
  <si>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</si>
  <si>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</si>
  <si>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</si>
  <si>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</si>
  <si>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</si>
  <si>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</si>
  <si>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</si>
  <si>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</si>
  <si>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</si>
  <si>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</si>
  <si>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</si>
  <si>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</si>
  <si>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</si>
  <si>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</si>
  <si>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</si>
  <si>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</si>
  <si>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</si>
  <si>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</si>
  <si>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</si>
  <si>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</si>
  <si>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</si>
  <si>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</si>
  <si>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</si>
  <si>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</si>
  <si>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</si>
  <si>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</si>
  <si>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</si>
  <si>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</si>
  <si>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</si>
  <si>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</si>
  <si>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</si>
  <si>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</si>
  <si>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</si>
  <si>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</si>
  <si>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</si>
  <si>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</si>
  <si>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</si>
  <si>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</si>
  <si>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</si>
  <si>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</si>
  <si>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</si>
  <si>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</si>
  <si>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</si>
  <si>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</si>
  <si>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</si>
  <si>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</si>
  <si>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</si>
  <si>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</si>
  <si>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</si>
  <si>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</si>
  <si>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</si>
  <si>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</si>
  <si>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</si>
  <si>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</si>
  <si>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</si>
  <si>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</si>
  <si>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</si>
  <si>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</si>
  <si>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</si>
  <si>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</si>
  <si>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</si>
  <si>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</si>
  <si>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</si>
  <si>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</si>
  <si>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</si>
  <si>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</si>
  <si>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</si>
  <si>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</si>
  <si>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</si>
  <si>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</si>
  <si>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</si>
  <si>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</si>
  <si>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</si>
  <si>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</si>
  <si>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</si>
  <si>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</si>
  <si>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</si>
  <si>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</si>
  <si>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</si>
  <si>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</si>
  <si>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</si>
  <si>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</si>
  <si>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</si>
  <si>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</si>
  <si>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</si>
  <si>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</si>
  <si>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</si>
  <si>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</si>
  <si>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</si>
  <si>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</si>
  <si>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</si>
  <si>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</si>
  <si>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</si>
  <si>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</si>
  <si>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</si>
  <si>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</si>
  <si>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</si>
  <si>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</si>
  <si>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</si>
  <si>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</si>
  <si>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</si>
  <si>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</si>
  <si>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</si>
  <si>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</si>
  <si>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</si>
  <si>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</si>
  <si>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</si>
  <si>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</si>
  <si>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</si>
  <si>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</si>
  <si>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</si>
  <si>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</si>
  <si>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</si>
  <si>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</si>
  <si>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</si>
  <si>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</si>
  <si>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</si>
  <si>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</si>
  <si>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</si>
  <si>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</si>
  <si>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</si>
  <si>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</si>
  <si>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</si>
  <si>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</si>
  <si>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</si>
  <si>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</si>
  <si>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</si>
  <si>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</si>
  <si>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</si>
  <si>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</si>
  <si>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</si>
  <si>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</si>
  <si>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</si>
  <si>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</si>
  <si>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</si>
  <si>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</si>
  <si>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</si>
  <si>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</si>
  <si>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</si>
  <si>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</si>
  <si>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</si>
  <si>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</si>
  <si>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</si>
  <si>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</si>
  <si>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</si>
  <si>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</si>
  <si>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</si>
  <si>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</si>
  <si>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</si>
  <si>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</si>
  <si>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</si>
  <si>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</si>
  <si>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</si>
  <si>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</si>
  <si>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</si>
  <si>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</si>
  <si>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</si>
  <si>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</si>
  <si>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</si>
  <si>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</si>
  <si>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</si>
  <si>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</si>
  <si>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</si>
  <si>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</si>
  <si>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</si>
  <si>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</si>
  <si>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</si>
  <si>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</si>
  <si>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</si>
  <si>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</si>
  <si>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</si>
  <si>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</si>
  <si>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</si>
  <si>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</si>
  <si>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</si>
  <si>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</si>
  <si>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</si>
  <si>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</si>
  <si>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</si>
  <si>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</si>
  <si>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</si>
  <si>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</si>
  <si>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</si>
  <si>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</si>
  <si>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</si>
  <si>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</si>
  <si>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</si>
  <si>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</si>
  <si>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</si>
  <si>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</si>
  <si>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</si>
  <si>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</si>
  <si>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</si>
  <si>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</si>
  <si>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</si>
  <si>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</si>
  <si>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</si>
  <si>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</si>
  <si>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</si>
  <si>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</si>
  <si>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</si>
  <si>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</si>
  <si>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</si>
  <si>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</si>
  <si>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</si>
  <si>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</si>
  <si>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</si>
  <si>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</si>
  <si>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</si>
  <si>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</si>
  <si>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</si>
  <si>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</si>
  <si>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</si>
  <si>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</si>
  <si>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</si>
  <si>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</si>
  <si>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</si>
  <si>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</si>
  <si>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</si>
  <si>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</si>
  <si>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</si>
  <si>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</si>
  <si>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</si>
  <si>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</si>
  <si>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</si>
  <si>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</si>
  <si>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</si>
  <si>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</si>
  <si>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</si>
  <si>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</si>
  <si>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</si>
  <si>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</si>
  <si>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</si>
  <si>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</si>
  <si>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</si>
  <si>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</si>
  <si>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</si>
  <si>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</si>
  <si>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</si>
  <si>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</si>
  <si>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</si>
  <si>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</si>
  <si>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</si>
  <si>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</si>
  <si>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</si>
  <si>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</si>
  <si>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</si>
  <si>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</si>
  <si>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</si>
  <si>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</si>
  <si>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</si>
  <si>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</si>
  <si>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</si>
  <si>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</si>
  <si>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</si>
  <si>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</si>
  <si>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</si>
  <si>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</si>
  <si>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</si>
  <si>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</si>
  <si>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</si>
  <si>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</si>
  <si>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</si>
  <si>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</si>
  <si>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</si>
  <si>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</si>
  <si>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</si>
  <si>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</si>
  <si>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</si>
  <si>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</si>
  <si>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</si>
  <si>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</si>
  <si>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</si>
  <si>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</si>
  <si>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</si>
  <si>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</si>
  <si>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</si>
  <si>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</si>
  <si>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</si>
  <si>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</si>
  <si>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</si>
  <si>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</si>
  <si>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</si>
  <si>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</si>
  <si>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</si>
  <si>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</si>
  <si>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</si>
  <si>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</si>
  <si>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</si>
  <si>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</si>
  <si>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</si>
  <si>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</si>
  <si>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</si>
  <si>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</si>
  <si>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</si>
  <si>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</si>
  <si>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</si>
  <si>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</si>
  <si>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</si>
  <si>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</si>
  <si>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</si>
  <si>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</si>
  <si>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</si>
  <si>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</si>
  <si>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</si>
  <si>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</si>
  <si>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</si>
  <si>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</si>
  <si>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</si>
  <si>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</si>
  <si>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</si>
  <si>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</si>
  <si>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</si>
  <si>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</si>
  <si>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</si>
  <si>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</si>
  <si>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</si>
  <si>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</si>
  <si>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</si>
  <si>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</si>
  <si>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</si>
  <si>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</si>
  <si>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</si>
  <si>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</si>
  <si>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</si>
  <si>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</si>
  <si>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</si>
  <si>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</si>
  <si>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</si>
  <si>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</si>
  <si>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</si>
  <si>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</si>
  <si>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</si>
  <si>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</si>
  <si>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</si>
  <si>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</si>
  <si>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</si>
  <si>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</si>
  <si>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</si>
  <si>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</si>
  <si>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</si>
  <si>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</si>
  <si>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</si>
  <si>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</si>
  <si>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</si>
  <si>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</si>
  <si>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</si>
  <si>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</si>
  <si>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</si>
  <si>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</si>
  <si>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</si>
  <si>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</si>
  <si>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</si>
  <si>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</si>
  <si>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</si>
  <si>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</si>
  <si>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</si>
  <si>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</si>
  <si>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</si>
  <si>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</si>
  <si>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</si>
  <si>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</si>
  <si>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</si>
  <si>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</si>
  <si>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</si>
  <si>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</si>
  <si>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</si>
  <si>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</si>
  <si>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</si>
  <si>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</si>
  <si>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</si>
  <si>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</si>
  <si>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</si>
  <si>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</si>
  <si>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</si>
  <si>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</si>
  <si>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</si>
  <si>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</si>
  <si>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</si>
  <si>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</si>
  <si>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</si>
  <si>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</si>
  <si>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</si>
  <si>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</si>
  <si>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</si>
  <si>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</si>
  <si>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</si>
  <si>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</si>
  <si>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</si>
  <si>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</si>
  <si>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</si>
  <si>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</si>
  <si>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</si>
  <si>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</si>
  <si>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</si>
  <si>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</si>
  <si>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</si>
  <si>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</si>
  <si>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</si>
  <si>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</si>
  <si>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</si>
  <si>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</si>
  <si>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</si>
  <si>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</si>
  <si>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</si>
  <si>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</si>
  <si>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</si>
  <si>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</si>
  <si>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</si>
  <si>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</si>
  <si>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</si>
  <si>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</si>
  <si>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</si>
  <si>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</si>
  <si>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</si>
  <si>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</si>
  <si>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</si>
  <si>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</si>
  <si>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</si>
  <si>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</si>
  <si>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</si>
  <si>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</si>
  <si>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</si>
  <si>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</si>
  <si>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</si>
  <si>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</si>
  <si>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</si>
  <si>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</si>
  <si>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</si>
  <si>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</si>
  <si>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</si>
  <si>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</si>
  <si>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</si>
  <si>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</si>
  <si>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</si>
  <si>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</si>
  <si>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</si>
  <si>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</si>
  <si>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</si>
  <si>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</si>
  <si>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</si>
  <si>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</si>
  <si>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</si>
  <si>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</si>
  <si>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</si>
  <si>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</si>
  <si>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</si>
  <si>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</si>
  <si>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</si>
  <si>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</si>
  <si>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</si>
  <si>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</si>
  <si>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</si>
  <si>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</si>
  <si>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</si>
  <si>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</si>
  <si>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</si>
  <si>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</si>
  <si>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</si>
  <si>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</si>
  <si>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</si>
  <si>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</si>
  <si>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</si>
  <si>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</si>
  <si>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</si>
  <si>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</si>
  <si>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</si>
  <si>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</si>
  <si>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</si>
  <si>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</si>
  <si>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</si>
  <si>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</si>
  <si>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</si>
  <si>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</si>
  <si>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</si>
  <si>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</si>
  <si>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</si>
  <si>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</si>
  <si>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</si>
  <si>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</si>
  <si>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</si>
  <si>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</si>
  <si>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</si>
  <si>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</si>
  <si>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</si>
  <si>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</si>
  <si>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</si>
  <si>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</si>
  <si>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</si>
  <si>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</si>
  <si>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</si>
  <si>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</si>
  <si>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</si>
  <si>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</si>
  <si>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</si>
  <si>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</si>
  <si>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</si>
  <si>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</si>
  <si>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</si>
  <si>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</si>
  <si>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</si>
  <si>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</si>
  <si>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</si>
  <si>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</si>
  <si>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</si>
  <si>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</si>
  <si>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</si>
  <si>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</si>
  <si>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</si>
  <si>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</si>
  <si>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</si>
  <si>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</si>
  <si>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</si>
  <si>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</si>
  <si>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</si>
  <si>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</si>
  <si>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</si>
  <si>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</si>
  <si>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</si>
  <si>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</si>
  <si>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</si>
  <si>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</si>
  <si>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</si>
  <si>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</si>
  <si>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</si>
  <si>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</si>
  <si>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</si>
  <si>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</si>
  <si>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</si>
  <si>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</si>
  <si>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</si>
  <si>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</si>
  <si>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</si>
  <si>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</si>
  <si>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</si>
  <si>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</si>
  <si>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</si>
  <si>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</si>
  <si>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</si>
  <si>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</si>
  <si>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</si>
  <si>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</si>
  <si>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</si>
  <si>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</si>
  <si>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</si>
  <si>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</si>
  <si>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</si>
  <si>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</si>
  <si>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</si>
  <si>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</si>
  <si>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</si>
  <si>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</si>
  <si>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</si>
  <si>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</si>
  <si>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</si>
  <si>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</si>
  <si>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</si>
  <si>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</si>
  <si>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</si>
  <si>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</si>
  <si>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</si>
  <si>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</si>
  <si>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</si>
  <si>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</si>
  <si>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</si>
  <si>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</si>
  <si>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</si>
  <si>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</si>
  <si>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</si>
  <si>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</si>
  <si>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</si>
  <si>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</si>
  <si>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</si>
  <si>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</si>
  <si>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</si>
  <si>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</si>
  <si>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</si>
  <si>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</si>
  <si>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</si>
  <si>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</si>
  <si>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</si>
  <si>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</si>
  <si>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</si>
  <si>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</si>
  <si>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</si>
  <si>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</si>
  <si>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</si>
  <si>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</si>
  <si>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</si>
  <si>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</si>
  <si>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</si>
  <si>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</si>
  <si>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</si>
  <si>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</si>
  <si>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</si>
  <si>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</si>
  <si>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</si>
  <si>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</si>
  <si>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</si>
  <si>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</si>
  <si>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</si>
  <si>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</si>
  <si>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</si>
  <si>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</si>
  <si>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</si>
  <si>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</si>
  <si>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</si>
  <si>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</si>
  <si>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</si>
  <si>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</si>
  <si>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</si>
  <si>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</si>
  <si>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</si>
  <si>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</si>
  <si>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</si>
  <si>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</si>
  <si>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</si>
  <si>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</si>
  <si>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</si>
  <si>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</si>
  <si>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</si>
  <si>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</si>
  <si>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</si>
  <si>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</si>
  <si>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</si>
  <si>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</si>
  <si>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</si>
  <si>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</si>
  <si>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</si>
  <si>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</si>
  <si>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</si>
  <si>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</si>
  <si>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</si>
  <si>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</si>
  <si>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</si>
  <si>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</si>
  <si>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</si>
  <si>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</si>
  <si>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</si>
  <si>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</si>
  <si>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</si>
  <si>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</si>
  <si>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</si>
  <si>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</si>
  <si>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</si>
  <si>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</si>
  <si>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</si>
  <si>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</si>
  <si>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</si>
  <si>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</si>
  <si>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</si>
  <si>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</si>
  <si>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</si>
  <si>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</si>
  <si>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</si>
  <si>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</si>
  <si>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</si>
  <si>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</si>
  <si>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</si>
  <si>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</si>
  <si>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</si>
  <si>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</si>
  <si>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</si>
  <si>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</si>
  <si>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</si>
  <si>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</si>
  <si>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</si>
  <si>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</si>
  <si>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</si>
  <si>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</si>
  <si>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</si>
  <si>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</si>
  <si>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</si>
  <si>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</si>
  <si>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</si>
  <si>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</si>
  <si>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</si>
  <si>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</si>
  <si>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</si>
  <si>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</si>
  <si>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</si>
  <si>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</si>
  <si>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</si>
  <si>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</si>
  <si>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</si>
  <si>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</si>
  <si>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</si>
  <si>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</si>
  <si>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</si>
  <si>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</si>
  <si>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</si>
  <si>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</si>
  <si>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</si>
  <si>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</si>
  <si>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</si>
  <si>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</si>
  <si>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</si>
  <si>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</si>
  <si>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</si>
  <si>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</si>
  <si>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</si>
  <si>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</si>
  <si>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</si>
  <si>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</si>
  <si>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</si>
  <si>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</si>
  <si>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</si>
  <si>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</si>
  <si>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</si>
  <si>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</si>
  <si>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</si>
  <si>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</si>
  <si>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</si>
  <si>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</si>
  <si>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</si>
  <si>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</si>
  <si>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</si>
  <si>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</si>
  <si>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</si>
  <si>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</si>
  <si>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</si>
  <si>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</si>
  <si>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</si>
  <si>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</si>
  <si>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</si>
  <si>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</si>
  <si>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</si>
  <si>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</si>
  <si>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</si>
  <si>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</si>
  <si>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</si>
  <si>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</si>
  <si>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</si>
  <si>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</si>
  <si>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</si>
  <si>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</si>
  <si>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</si>
  <si>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</si>
  <si>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</si>
  <si>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</si>
  <si>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</si>
  <si>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</si>
  <si>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</si>
  <si>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</si>
  <si>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</si>
  <si>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</si>
  <si>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</si>
  <si>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</si>
  <si>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</si>
  <si>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</si>
  <si>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</si>
  <si>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</si>
  <si>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</si>
  <si>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</si>
  <si>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</si>
  <si>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</si>
  <si>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</si>
  <si>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</si>
  <si>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</si>
  <si>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</si>
  <si>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</si>
  <si>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</si>
  <si>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</si>
  <si>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</si>
  <si>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</si>
  <si>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</si>
  <si>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</si>
  <si>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</si>
  <si>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</si>
  <si>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</si>
  <si>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</si>
  <si>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</si>
  <si>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</si>
  <si>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</si>
  <si>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</si>
  <si>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</si>
  <si>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</si>
  <si>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</si>
  <si>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</si>
  <si>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</si>
  <si>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</si>
  <si>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</si>
  <si>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</si>
  <si>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</si>
  <si>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</si>
  <si>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</si>
  <si>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</si>
  <si>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</si>
  <si>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</si>
  <si>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</si>
  <si>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</si>
  <si>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</si>
  <si>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</si>
  <si>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</si>
  <si>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</si>
  <si>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</si>
  <si>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</si>
  <si>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</si>
  <si>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</si>
  <si>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</si>
  <si>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</si>
  <si>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</si>
  <si>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</si>
  <si>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</si>
  <si>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</si>
  <si>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</si>
  <si>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</si>
  <si>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</si>
  <si>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</si>
  <si>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</si>
  <si>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</si>
  <si>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</si>
  <si>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</si>
  <si>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</si>
  <si>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</si>
  <si>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</si>
  <si>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</si>
  <si>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</si>
  <si>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</si>
  <si>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</si>
  <si>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</si>
  <si>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</si>
  <si>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</si>
  <si>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</si>
  <si>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</si>
  <si>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</si>
  <si>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</si>
  <si>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</si>
  <si>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</si>
  <si>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</si>
  <si>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</si>
  <si>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</si>
  <si>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</si>
  <si>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</si>
  <si>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</si>
  <si>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</si>
  <si>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</si>
  <si>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</si>
  <si>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</si>
  <si>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</si>
  <si>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</si>
  <si>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</si>
  <si>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</si>
  <si>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</si>
  <si>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</si>
  <si>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</si>
  <si>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</si>
  <si>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</si>
  <si>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</si>
  <si>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</si>
  <si>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</si>
  <si>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</si>
  <si>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</si>
  <si>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</si>
  <si>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</si>
  <si>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</si>
  <si>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</si>
  <si>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</si>
  <si>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</si>
  <si>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</si>
  <si>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</si>
  <si>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</si>
  <si>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</si>
  <si>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</si>
  <si>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</si>
  <si>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</si>
  <si>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</si>
  <si>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</si>
  <si>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</si>
  <si>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</si>
  <si>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</si>
  <si>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</si>
  <si>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</si>
  <si>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</si>
  <si>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</si>
  <si>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</si>
  <si>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</si>
  <si>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</si>
  <si>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</si>
  <si>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</si>
  <si>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</si>
  <si>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</si>
  <si>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</si>
  <si>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</si>
  <si>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</si>
  <si>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</si>
  <si>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</si>
  <si>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</si>
  <si>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</si>
  <si>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</si>
  <si>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</si>
  <si>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</si>
  <si>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</si>
  <si>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</si>
  <si>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</si>
  <si>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</si>
  <si>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</si>
  <si>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</si>
  <si>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</si>
  <si>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</si>
  <si>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</si>
  <si>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</si>
  <si>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</si>
  <si>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</si>
  <si>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</si>
  <si>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</si>
  <si>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</si>
  <si>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</si>
  <si>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</si>
  <si>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</si>
  <si>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</si>
  <si>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</si>
  <si>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</si>
  <si>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</si>
  <si>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</si>
  <si>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</si>
  <si>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</si>
  <si>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</si>
  <si>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</si>
  <si>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</si>
  <si>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</si>
  <si>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</si>
  <si>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</si>
  <si>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</si>
  <si>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</si>
  <si>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</si>
  <si>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</si>
  <si>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</si>
  <si>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</si>
  <si>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</si>
  <si>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</si>
  <si>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</si>
  <si>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</si>
  <si>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</si>
  <si>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</si>
  <si>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</si>
  <si>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</si>
  <si>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</si>
  <si>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</si>
  <si>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</si>
  <si>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</si>
  <si>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</si>
  <si>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</si>
  <si>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</si>
  <si>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</si>
  <si>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</si>
  <si>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</si>
  <si>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</si>
  <si>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</si>
  <si>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</si>
  <si>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</si>
  <si>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</si>
  <si>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</si>
  <si>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</si>
  <si>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</si>
  <si>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</si>
  <si>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</si>
  <si>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</si>
  <si>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</si>
  <si>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</si>
  <si>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</si>
  <si>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</si>
  <si>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</si>
  <si>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</si>
  <si>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</si>
  <si>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</si>
  <si>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</si>
  <si>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</si>
  <si>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</si>
  <si>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</si>
  <si>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</si>
  <si>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</si>
  <si>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</si>
  <si>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</si>
  <si>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</si>
  <si>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</si>
  <si>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</si>
  <si>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</si>
  <si>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</si>
  <si>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</si>
  <si>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</si>
  <si>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</si>
  <si>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</si>
  <si>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</si>
  <si>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</si>
  <si>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</si>
  <si>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</si>
  <si>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</si>
  <si>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</si>
  <si>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</si>
  <si>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</si>
  <si>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</si>
  <si>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</si>
  <si>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</si>
  <si>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</si>
  <si>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</si>
  <si>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</si>
  <si>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</si>
  <si>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</si>
  <si>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</si>
  <si>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</si>
  <si>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</si>
  <si>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</si>
  <si>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</si>
  <si>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</si>
  <si>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</si>
  <si>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</si>
  <si>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</si>
  <si>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</si>
  <si>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</si>
  <si>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</si>
  <si>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</si>
  <si>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</si>
  <si>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</si>
  <si>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</si>
  <si>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</si>
  <si>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</si>
  <si>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</si>
  <si>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</si>
  <si>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</si>
  <si>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</si>
  <si>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</si>
  <si>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</si>
  <si>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</si>
  <si>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</si>
  <si>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</si>
  <si>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</si>
  <si>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</si>
  <si>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</si>
  <si>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</si>
  <si>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</si>
  <si>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</si>
  <si>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</si>
  <si>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</si>
  <si>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</si>
  <si>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</si>
  <si>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</si>
  <si>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</si>
  <si>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</si>
  <si>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</si>
  <si>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</si>
  <si>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</si>
  <si>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</si>
  <si>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</si>
  <si>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</si>
  <si>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</si>
  <si>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</si>
  <si>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</si>
  <si>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</si>
  <si>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</si>
  <si>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</si>
  <si>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</si>
  <si>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</si>
  <si>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</si>
  <si>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</si>
  <si>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</si>
  <si>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</si>
  <si>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</si>
  <si>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</si>
  <si>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</si>
  <si>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</si>
  <si>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</si>
  <si>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</si>
  <si>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</si>
  <si>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</si>
  <si>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</si>
  <si>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</si>
  <si>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</si>
  <si>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</si>
  <si>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</si>
  <si>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</si>
  <si>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</si>
  <si>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</si>
  <si>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</si>
  <si>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</si>
  <si>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</si>
  <si>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</si>
  <si>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</si>
  <si>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</si>
  <si>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</si>
  <si>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</si>
  <si>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</si>
  <si>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</si>
  <si>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</si>
  <si>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</si>
  <si>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</si>
  <si>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</si>
  <si>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</si>
  <si>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</si>
  <si>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</si>
  <si>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</si>
  <si>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</si>
  <si>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</si>
  <si>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</si>
  <si>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</si>
  <si>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</si>
  <si>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</si>
  <si>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</si>
  <si>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</si>
  <si>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</si>
  <si>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</si>
  <si>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</si>
  <si>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</si>
  <si>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</si>
  <si>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</si>
  <si>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</si>
  <si>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</si>
  <si>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</si>
  <si>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</si>
  <si>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</si>
  <si>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</si>
  <si>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</si>
  <si>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</si>
  <si>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</si>
  <si>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</si>
  <si>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</si>
  <si>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</si>
  <si>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</si>
  <si>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</si>
  <si>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</si>
  <si>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</si>
  <si>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</si>
  <si>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</si>
  <si>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</si>
  <si>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</si>
  <si>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</si>
  <si>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</si>
  <si>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</si>
  <si>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</si>
  <si>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</si>
  <si>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</si>
  <si>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</si>
  <si>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</si>
  <si>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</si>
  <si>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</si>
  <si>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</si>
  <si>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</si>
  <si>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</si>
  <si>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</si>
  <si>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</si>
  <si>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</si>
  <si>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</si>
  <si>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</si>
  <si>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</si>
  <si>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</si>
  <si>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</si>
  <si>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</si>
  <si>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</si>
  <si>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</si>
  <si>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</si>
  <si>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</si>
  <si>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</si>
  <si>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</si>
  <si>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</si>
  <si>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</si>
  <si>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</si>
  <si>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</si>
  <si>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</si>
  <si>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</si>
  <si>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</si>
  <si>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</si>
  <si>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</si>
  <si>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</si>
  <si>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</si>
  <si>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</si>
  <si>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</si>
  <si>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</si>
  <si>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</si>
  <si>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</si>
  <si>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</si>
  <si>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</si>
  <si>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</si>
  <si>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</si>
  <si>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</si>
  <si>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</si>
  <si>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</si>
  <si>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</si>
  <si>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</si>
  <si>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</si>
  <si>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</si>
  <si>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</si>
  <si>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</si>
  <si>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</si>
  <si>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</si>
  <si>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</si>
  <si>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</si>
  <si>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</si>
  <si>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</si>
  <si>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</si>
  <si>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</si>
  <si>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</si>
  <si>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</si>
  <si>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</si>
  <si>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</si>
  <si>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</si>
  <si>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</si>
  <si>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</si>
  <si>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</si>
  <si>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</si>
  <si>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</si>
  <si>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</si>
  <si>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</si>
  <si>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</si>
  <si>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</si>
  <si>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</si>
  <si>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</si>
  <si>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</si>
  <si>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</si>
  <si>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</si>
  <si>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</si>
  <si>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</si>
  <si>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</si>
  <si>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</si>
  <si>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</si>
  <si>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</si>
  <si>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</si>
  <si>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</si>
  <si>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</si>
  <si>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</si>
  <si>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</si>
  <si>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</si>
  <si>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</si>
  <si>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</si>
  <si>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</si>
  <si>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</si>
  <si>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</si>
  <si>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</si>
  <si>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</si>
  <si>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</si>
  <si>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</si>
  <si>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</si>
  <si>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</si>
  <si>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</si>
  <si>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</si>
  <si>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</si>
  <si>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</si>
  <si>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</si>
  <si>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</si>
  <si>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</si>
  <si>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</si>
  <si>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</si>
  <si>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</si>
  <si>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</si>
  <si>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</si>
  <si>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</si>
  <si>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</si>
  <si>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</si>
  <si>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</si>
  <si>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</si>
  <si>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</si>
  <si>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</si>
  <si>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</si>
  <si>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</si>
  <si>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</si>
  <si>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</si>
  <si>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</si>
  <si>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</si>
  <si>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</si>
  <si>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</si>
  <si>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</si>
  <si>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</si>
  <si>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</si>
  <si>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</si>
  <si>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</si>
  <si>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</si>
  <si>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</si>
  <si>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</si>
  <si>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</si>
  <si>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</si>
  <si>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</si>
  <si>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</si>
  <si>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</si>
  <si>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</si>
  <si>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</si>
  <si>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</si>
  <si>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</si>
  <si>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</si>
  <si>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</si>
  <si>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</si>
  <si>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</si>
  <si>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</si>
  <si>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</si>
  <si>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</si>
  <si>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</si>
  <si>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</si>
  <si>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</si>
  <si>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</si>
  <si>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</si>
  <si>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</si>
  <si>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</si>
  <si>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</si>
  <si>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</si>
  <si>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</si>
  <si>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</si>
  <si>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</si>
  <si>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</si>
  <si>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</si>
  <si>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</si>
  <si>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</si>
  <si>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</si>
  <si>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</si>
  <si>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</si>
  <si>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</si>
  <si>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</si>
  <si>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</si>
  <si>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</si>
  <si>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</si>
  <si>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</si>
  <si>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</si>
  <si>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</si>
  <si>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</si>
  <si>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</si>
  <si>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</si>
  <si>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</si>
  <si>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</si>
  <si>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</si>
  <si>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</si>
  <si>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</si>
  <si>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</si>
  <si>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</si>
  <si>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</si>
  <si>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</si>
  <si>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</si>
  <si>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</si>
  <si>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</si>
  <si>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</si>
  <si>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</si>
  <si>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</si>
  <si>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</si>
  <si>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</si>
  <si>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</si>
  <si>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</si>
  <si>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</si>
  <si>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</si>
  <si>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</si>
  <si>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</si>
  <si>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</si>
  <si>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</si>
  <si>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</si>
  <si>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</si>
  <si>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</si>
  <si>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</si>
  <si>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</si>
  <si>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</si>
  <si>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</si>
  <si>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</si>
  <si>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</si>
  <si>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</si>
  <si>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</si>
  <si>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</si>
  <si>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</si>
  <si>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</si>
  <si>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</si>
  <si>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</si>
  <si>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</si>
  <si>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</si>
  <si>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</si>
  <si>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</si>
  <si>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</si>
  <si>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</si>
  <si>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</si>
  <si>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</si>
  <si>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</si>
  <si>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</si>
  <si>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</si>
  <si>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</si>
  <si>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</si>
  <si>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</si>
  <si>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</si>
  <si>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</si>
  <si>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</si>
  <si>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</si>
  <si>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</si>
  <si>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</si>
  <si>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</si>
  <si>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</si>
  <si>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</si>
  <si>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</si>
  <si>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</si>
  <si>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</si>
  <si>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</si>
  <si>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</si>
  <si>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</si>
  <si>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</si>
  <si>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</si>
  <si>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</si>
  <si>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</si>
  <si>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</si>
  <si>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</si>
  <si>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</si>
  <si>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</si>
  <si>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</si>
  <si>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</si>
  <si>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</si>
  <si>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</si>
  <si>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</si>
  <si>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</si>
  <si>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</si>
  <si>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</si>
  <si>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</si>
  <si>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</si>
  <si>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</si>
  <si>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</si>
  <si>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</si>
  <si>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</si>
  <si>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</si>
  <si>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</si>
  <si>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</si>
  <si>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</si>
  <si>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</si>
  <si>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</si>
  <si>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</si>
  <si>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</si>
  <si>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</si>
  <si>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</si>
  <si>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</si>
  <si>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</si>
  <si>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</si>
  <si>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</si>
  <si>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</si>
  <si>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</si>
  <si>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</si>
  <si>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</si>
  <si>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</si>
  <si>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</si>
  <si>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</si>
  <si>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</si>
  <si>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</si>
  <si>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</si>
  <si>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</si>
  <si>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</si>
  <si>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</si>
  <si>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</si>
  <si>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</si>
  <si>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</si>
  <si>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</si>
  <si>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</si>
  <si>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</si>
  <si>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</si>
  <si>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</si>
  <si>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</si>
  <si>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</si>
  <si>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</si>
  <si>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</si>
  <si>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</si>
  <si>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</si>
  <si>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</si>
  <si>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</si>
  <si>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</si>
  <si>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</si>
  <si>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</si>
  <si>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</si>
  <si>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</si>
  <si>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</si>
  <si>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</si>
  <si>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</si>
  <si>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</si>
  <si>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</si>
  <si>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</si>
  <si>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</si>
  <si>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</si>
  <si>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</si>
  <si>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</si>
  <si>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</si>
  <si>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</si>
  <si>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</si>
  <si>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</si>
  <si>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</si>
  <si>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</si>
  <si>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</si>
  <si>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</si>
  <si>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</si>
  <si>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</si>
  <si>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</si>
  <si>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</si>
  <si>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</si>
  <si>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</si>
  <si>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</si>
  <si>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</si>
  <si>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</si>
  <si>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</si>
  <si>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</si>
  <si>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</si>
  <si>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</si>
  <si>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</si>
  <si>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</si>
  <si>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</si>
  <si>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</si>
  <si>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</si>
  <si>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</si>
  <si>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</si>
  <si>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</si>
  <si>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</si>
  <si>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</si>
  <si>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</si>
  <si>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</si>
  <si>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</si>
  <si>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</si>
  <si>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</si>
  <si>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</si>
  <si>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</si>
  <si>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</si>
  <si>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</si>
  <si>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</si>
  <si>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</si>
  <si>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</si>
  <si>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</si>
  <si>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</si>
  <si>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</si>
  <si>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</si>
  <si>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</si>
  <si>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</si>
  <si>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</si>
  <si>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</si>
  <si>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</si>
  <si>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</si>
  <si>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</si>
  <si>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</si>
  <si>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</si>
  <si>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</si>
  <si>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</si>
  <si>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</si>
  <si>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</si>
  <si>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</si>
  <si>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</si>
  <si>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</si>
  <si>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</si>
  <si>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</si>
  <si>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</si>
  <si>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</si>
  <si>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</si>
  <si>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</si>
  <si>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</si>
  <si>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</si>
  <si>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</si>
  <si>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</si>
  <si>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</si>
  <si>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</si>
  <si>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</si>
  <si>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</si>
  <si>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</si>
  <si>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</si>
  <si>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</si>
  <si>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</si>
  <si>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</si>
  <si>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</si>
  <si>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</si>
  <si>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</si>
  <si>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</si>
  <si>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</si>
  <si>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</si>
  <si>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</si>
  <si>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</si>
  <si>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</si>
  <si>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</si>
  <si>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</si>
  <si>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</si>
  <si>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</si>
  <si>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</si>
  <si>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</si>
  <si>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</si>
  <si>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</si>
  <si>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</si>
  <si>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</si>
  <si>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</si>
  <si>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</si>
  <si>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</si>
  <si>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</si>
  <si>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</si>
  <si>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</si>
  <si>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</si>
  <si>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</si>
  <si>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</si>
  <si>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</si>
  <si>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</si>
  <si>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</si>
  <si>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</si>
  <si>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</si>
  <si>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</si>
  <si>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</si>
  <si>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</si>
  <si>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</si>
  <si>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</si>
  <si>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</si>
  <si>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</si>
  <si>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</si>
  <si>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</si>
  <si>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</si>
  <si>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</si>
  <si>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</si>
  <si>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</si>
  <si>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</si>
  <si>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</si>
  <si>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</si>
  <si>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</si>
  <si>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</si>
  <si>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</si>
  <si>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</si>
  <si>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</si>
  <si>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</si>
  <si>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</si>
  <si>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</si>
  <si>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</si>
  <si>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</si>
  <si>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</si>
  <si>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</si>
  <si>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</si>
  <si>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</si>
  <si>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</si>
  <si>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</si>
  <si>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</si>
  <si>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</si>
  <si>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</si>
  <si>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</si>
  <si>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</si>
  <si>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</si>
  <si>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</si>
  <si>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</si>
  <si>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</si>
  <si>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</si>
  <si>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</si>
  <si>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</si>
  <si>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</si>
  <si>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</si>
  <si>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</si>
  <si>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</si>
  <si>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</si>
  <si>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</si>
  <si>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</si>
  <si>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</si>
  <si>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</si>
  <si>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</si>
  <si>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</si>
  <si>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</si>
  <si>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</si>
  <si>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</si>
  <si>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</si>
  <si>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</si>
  <si>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</si>
  <si>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</si>
  <si>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</si>
  <si>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</si>
  <si>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</si>
  <si>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</si>
  <si>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</si>
  <si>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</si>
  <si>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</si>
  <si>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</si>
  <si>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</si>
  <si>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</si>
  <si>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</si>
  <si>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</si>
  <si>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</si>
  <si>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</si>
  <si>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</si>
  <si>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</si>
  <si>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</si>
  <si>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</si>
  <si>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</si>
  <si>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</si>
  <si>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</si>
  <si>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</si>
  <si>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</si>
  <si>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</si>
  <si>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</si>
  <si>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</si>
  <si>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</si>
  <si>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</si>
  <si>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</si>
  <si>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</si>
  <si>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</si>
  <si>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</si>
  <si>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</si>
  <si>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</si>
  <si>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</si>
  <si>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</si>
  <si>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</si>
  <si>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</si>
  <si>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</si>
  <si>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</si>
  <si>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</si>
  <si>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</si>
  <si>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</si>
  <si>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</si>
  <si>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</si>
  <si>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</si>
  <si>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</si>
  <si>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</si>
  <si>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</si>
  <si>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</si>
  <si>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</si>
  <si>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</si>
  <si>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</si>
  <si>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</si>
  <si>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</si>
  <si>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</si>
  <si>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</si>
  <si>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</si>
  <si>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</si>
  <si>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</si>
  <si>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</si>
  <si>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</si>
  <si>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</si>
  <si>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</si>
  <si>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</si>
  <si>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</si>
  <si>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</si>
  <si>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</si>
  <si>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</si>
  <si>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</si>
  <si>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</si>
  <si>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</si>
  <si>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</si>
  <si>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</si>
  <si>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</si>
  <si>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</si>
  <si>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</si>
  <si>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</si>
  <si>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</si>
  <si>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</si>
  <si>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</si>
  <si>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</si>
  <si>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</si>
  <si>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</si>
  <si>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</si>
  <si>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</si>
  <si>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</si>
  <si>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</si>
  <si>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</si>
  <si>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</si>
  <si>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</si>
  <si>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</si>
  <si>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</si>
  <si>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</si>
  <si>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</si>
  <si>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</si>
  <si>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</si>
  <si>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</si>
  <si>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</si>
  <si>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</si>
  <si>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</si>
  <si>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</si>
  <si>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</si>
  <si>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</si>
  <si>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</si>
  <si>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</si>
  <si>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</si>
  <si>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</si>
  <si>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</si>
  <si>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</si>
  <si>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</si>
  <si>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</si>
  <si>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</si>
  <si>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</si>
  <si>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</si>
  <si>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</si>
  <si>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</si>
  <si>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</si>
  <si>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</si>
  <si>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</si>
  <si>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</si>
  <si>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</si>
  <si>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</si>
  <si>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</si>
  <si>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</si>
  <si>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</si>
  <si>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</si>
  <si>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</si>
  <si>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</si>
  <si>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</si>
  <si>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</si>
  <si>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</si>
  <si>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</si>
  <si>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</si>
  <si>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</si>
  <si>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</si>
  <si>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</si>
  <si>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</si>
  <si>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</si>
  <si>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</si>
  <si>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</si>
  <si>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</si>
  <si>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</si>
  <si>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</si>
  <si>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</si>
  <si>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</si>
  <si>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</si>
  <si>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</si>
  <si>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</si>
  <si>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</si>
  <si>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</si>
  <si>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</si>
  <si>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</si>
  <si>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</si>
  <si>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</si>
  <si>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</si>
  <si>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</si>
  <si>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</si>
  <si>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</si>
  <si>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</si>
  <si>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</si>
  <si>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</si>
  <si>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</si>
  <si>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</si>
  <si>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</si>
  <si>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</si>
  <si>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</si>
  <si>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</si>
  <si>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</si>
  <si>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</si>
  <si>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</si>
  <si>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</si>
  <si>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</si>
  <si>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</si>
  <si>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</si>
  <si>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</si>
  <si>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</si>
  <si>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</si>
  <si>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</si>
  <si>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</si>
  <si>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</si>
  <si>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</si>
  <si>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</si>
  <si>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</si>
  <si>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</si>
  <si>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</si>
  <si>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</si>
  <si>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</si>
  <si>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</si>
  <si>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</si>
  <si>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</si>
  <si>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</si>
  <si>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</si>
  <si>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</si>
  <si>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</si>
  <si>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</si>
  <si>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</si>
  <si>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</si>
  <si>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</si>
  <si>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</si>
  <si>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</si>
  <si>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</si>
  <si>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</si>
  <si>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</si>
  <si>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</si>
  <si>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</si>
  <si>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</si>
  <si>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</si>
  <si>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</si>
  <si>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</si>
  <si>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</si>
  <si>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</si>
  <si>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</si>
  <si>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</si>
  <si>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</si>
  <si>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</si>
  <si>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</si>
  <si>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</si>
  <si>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</si>
  <si>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</si>
  <si>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</si>
  <si>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</si>
  <si>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</si>
  <si>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</si>
  <si>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</si>
  <si>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</si>
  <si>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</si>
  <si>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</si>
  <si>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</si>
  <si>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</si>
  <si>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</si>
  <si>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</si>
  <si>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</si>
  <si>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</si>
  <si>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</si>
  <si>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</si>
  <si>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</si>
  <si>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</si>
  <si>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</si>
  <si>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</si>
  <si>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</si>
  <si>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</si>
  <si>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</si>
  <si>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</si>
  <si>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</si>
  <si>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</si>
  <si>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</si>
  <si>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</si>
  <si>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</si>
  <si>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</si>
  <si>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</si>
  <si>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</si>
  <si>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</si>
  <si>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</si>
  <si>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</si>
  <si>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</si>
  <si>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</si>
  <si>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</si>
  <si>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</si>
  <si>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</si>
  <si>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</si>
  <si>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</si>
  <si>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</si>
  <si>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</si>
  <si>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</si>
  <si>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</si>
  <si>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</si>
  <si>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</si>
  <si>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</si>
  <si>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</si>
  <si>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</si>
  <si>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</si>
  <si>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</si>
  <si>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</si>
  <si>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</si>
  <si>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</si>
  <si>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</si>
  <si>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</si>
  <si>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</si>
  <si>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</si>
  <si>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</si>
  <si>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</si>
  <si>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</si>
  <si>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</si>
  <si>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</si>
  <si>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</si>
  <si>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</si>
  <si>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</si>
  <si>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</si>
  <si>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</si>
  <si>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</si>
  <si>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</si>
  <si>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</si>
  <si>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</si>
  <si>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</si>
  <si>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</si>
  <si>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</si>
  <si>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</si>
  <si>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</si>
  <si>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</si>
  <si>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</si>
  <si>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</si>
  <si>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</si>
  <si>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</si>
  <si>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</si>
  <si>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</si>
  <si>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</si>
  <si>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</si>
  <si>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</si>
  <si>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</si>
  <si>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</si>
  <si>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</si>
  <si>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</si>
  <si>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</si>
  <si>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</si>
  <si>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</si>
  <si>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</si>
  <si>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</si>
  <si>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</si>
  <si>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</si>
  <si>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</si>
  <si>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</si>
  <si>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</si>
  <si>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</si>
  <si>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</si>
  <si>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</si>
  <si>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</si>
  <si>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</si>
  <si>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</si>
  <si>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</si>
  <si>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</si>
  <si>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</si>
  <si>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</si>
  <si>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</si>
  <si>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</si>
  <si>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</si>
  <si>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</si>
  <si>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</si>
  <si>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</si>
  <si>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</si>
  <si>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</si>
  <si>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</si>
  <si>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</si>
  <si>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</si>
  <si>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</si>
  <si>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</si>
  <si>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</si>
  <si>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</si>
  <si>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</si>
  <si>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</si>
  <si>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</si>
  <si>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</si>
  <si>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</si>
  <si>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</si>
  <si>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</si>
  <si>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</si>
  <si>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</si>
  <si>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</si>
  <si>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</si>
  <si>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</si>
  <si>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</si>
  <si>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</si>
  <si>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</si>
  <si>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</si>
  <si>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</si>
  <si>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</si>
  <si>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</si>
  <si>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</si>
  <si>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</si>
  <si>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</si>
  <si>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</si>
  <si>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</si>
  <si>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</si>
  <si>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</si>
  <si>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</si>
  <si>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</si>
  <si>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</si>
  <si>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</si>
  <si>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</si>
  <si>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</si>
  <si>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</si>
  <si>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</si>
  <si>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</si>
  <si>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</si>
  <si>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</si>
  <si>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</si>
  <si>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</si>
  <si>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</si>
  <si>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</si>
  <si>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</si>
  <si>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</si>
  <si>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</si>
  <si>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</si>
  <si>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</si>
  <si>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</si>
  <si>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</si>
  <si>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</si>
  <si>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</si>
  <si>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</si>
  <si>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</si>
  <si>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</si>
  <si>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</si>
  <si>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</si>
  <si>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</si>
  <si>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</si>
  <si>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</si>
  <si>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</si>
  <si>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</si>
  <si>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</si>
  <si>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</si>
  <si>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</si>
  <si>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</si>
  <si>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</si>
  <si>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</si>
  <si>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</si>
  <si>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</si>
  <si>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</si>
  <si>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</si>
  <si>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</si>
  <si>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</si>
  <si>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</si>
  <si>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</si>
  <si>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</si>
  <si>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</si>
  <si>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</si>
  <si>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</si>
  <si>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</si>
  <si>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</si>
  <si>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</si>
  <si>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</si>
  <si>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</si>
  <si>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</si>
  <si>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</si>
  <si>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</si>
  <si>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</si>
  <si>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</si>
  <si>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</si>
  <si>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</si>
  <si>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</si>
  <si>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</si>
  <si>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</si>
  <si>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</si>
  <si>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</si>
  <si>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</si>
  <si>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</si>
  <si>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</si>
  <si>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</si>
  <si>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</si>
  <si>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</si>
  <si>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</si>
  <si>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</si>
  <si>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</si>
  <si>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</si>
  <si>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</si>
  <si>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</si>
  <si>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</si>
  <si>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</si>
  <si>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</si>
  <si>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</si>
  <si>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</si>
  <si>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</si>
  <si>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</si>
  <si>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</si>
  <si>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</si>
  <si>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</si>
  <si>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</si>
  <si>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</si>
  <si>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</si>
  <si>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</si>
  <si>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</si>
  <si>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</si>
  <si>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</si>
  <si>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</si>
  <si>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</si>
  <si>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</si>
  <si>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</si>
  <si>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</si>
  <si>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</si>
  <si>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</si>
  <si>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</si>
  <si>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</si>
  <si>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</si>
  <si>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</si>
  <si>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</si>
  <si>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</si>
  <si>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</si>
  <si>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</si>
  <si>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</si>
  <si>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</si>
  <si>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</si>
  <si>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</si>
  <si>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</si>
  <si>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</si>
  <si>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</si>
  <si>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</si>
  <si>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</si>
  <si>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</si>
  <si>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</si>
  <si>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</si>
  <si>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</si>
  <si>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</si>
  <si>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</si>
  <si>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</si>
  <si>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</si>
  <si>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</si>
  <si>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</si>
  <si>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</si>
  <si>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</si>
  <si>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</si>
  <si>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</si>
  <si>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</si>
  <si>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</si>
  <si>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</si>
  <si>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</si>
  <si>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</si>
  <si>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</si>
  <si>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</si>
  <si>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</si>
  <si>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</si>
  <si>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</si>
  <si>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</si>
  <si>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</si>
  <si>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</si>
  <si>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</si>
  <si>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</si>
  <si>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</si>
  <si>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</si>
  <si>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</si>
  <si>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</si>
  <si>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</si>
  <si>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</si>
  <si>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</si>
  <si>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</si>
  <si>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</si>
  <si>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</si>
  <si>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</si>
  <si>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</si>
  <si>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</si>
  <si>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</si>
  <si>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</si>
  <si>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</si>
  <si>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</si>
  <si>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</si>
  <si>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</si>
  <si>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</si>
  <si>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</si>
  <si>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</si>
  <si>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</si>
  <si>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</si>
  <si>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</si>
  <si>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</si>
  <si>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</si>
  <si>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</si>
  <si>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</si>
  <si>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</si>
  <si>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</si>
  <si>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</si>
  <si>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</si>
  <si>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</si>
  <si>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</si>
  <si>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</si>
  <si>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</si>
  <si>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</si>
  <si>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</si>
  <si>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</si>
  <si>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</si>
  <si>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</si>
  <si>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</si>
  <si>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</si>
  <si>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</si>
  <si>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</si>
  <si>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</si>
  <si>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</si>
  <si>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</si>
  <si>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</si>
  <si>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</si>
  <si>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</si>
  <si>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</si>
  <si>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</si>
  <si>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</si>
  <si>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</si>
  <si>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</si>
  <si>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</si>
  <si>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</si>
  <si>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</si>
  <si>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</si>
  <si>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</si>
  <si>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</si>
  <si>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</si>
  <si>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</si>
  <si>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</si>
  <si>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</si>
  <si>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</si>
  <si>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</si>
  <si>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</si>
  <si>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</si>
  <si>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</si>
  <si>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</si>
  <si>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</si>
  <si>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</si>
  <si>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</si>
  <si>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</si>
  <si>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</si>
  <si>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</si>
  <si>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</si>
  <si>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</si>
  <si>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</si>
  <si>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</si>
  <si>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</si>
  <si>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</si>
  <si>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</si>
  <si>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</si>
  <si>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</si>
  <si>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</si>
  <si>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</si>
  <si>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</si>
  <si>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</si>
  <si>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</si>
  <si>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</si>
  <si>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</si>
  <si>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</si>
  <si>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</si>
  <si>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</si>
  <si>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</si>
  <si>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</si>
  <si>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</si>
  <si>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</si>
  <si>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</si>
  <si>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</si>
  <si>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</si>
  <si>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</si>
  <si>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</si>
  <si>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</si>
  <si>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</si>
  <si>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</si>
  <si>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</si>
  <si>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</si>
  <si>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</si>
  <si>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</si>
  <si>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</si>
  <si>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</si>
  <si>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</si>
  <si>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</si>
  <si>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</si>
  <si>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</si>
  <si>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</si>
  <si>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</si>
  <si>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</si>
  <si>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</si>
  <si>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</si>
  <si>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</si>
  <si>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</si>
  <si>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</si>
  <si>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</si>
  <si>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</si>
  <si>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</si>
  <si>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</si>
  <si>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</si>
  <si>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</si>
  <si>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</si>
  <si>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</si>
  <si>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</si>
  <si>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</si>
  <si>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</si>
  <si>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</si>
  <si>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</si>
  <si>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</si>
  <si>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</si>
  <si>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</si>
  <si>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</si>
  <si>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</si>
  <si>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</si>
  <si>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</si>
  <si>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</si>
  <si>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</si>
  <si>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</si>
  <si>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</si>
  <si>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</si>
  <si>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</si>
  <si>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</si>
  <si>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</si>
  <si>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</si>
  <si>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</si>
  <si>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</si>
  <si>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</si>
  <si>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</si>
  <si>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</si>
  <si>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</si>
  <si>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</si>
  <si>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</si>
  <si>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</si>
  <si>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</si>
  <si>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</si>
  <si>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</si>
  <si>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</si>
  <si>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</si>
  <si>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</si>
  <si>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</si>
  <si>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</si>
  <si>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</si>
  <si>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</si>
  <si>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</si>
  <si>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</si>
  <si>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</si>
  <si>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</si>
  <si>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</si>
  <si>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</si>
  <si>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</si>
  <si>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</si>
  <si>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</si>
  <si>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</si>
  <si>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</si>
  <si>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</si>
  <si>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</si>
  <si>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</si>
  <si>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</si>
  <si>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</si>
  <si>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</si>
  <si>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</si>
  <si>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</si>
  <si>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</si>
  <si>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</si>
  <si>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</si>
  <si>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</si>
  <si>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</si>
  <si>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</si>
  <si>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</si>
  <si>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</si>
  <si>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</si>
  <si>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</si>
  <si>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</si>
  <si>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</si>
  <si>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</si>
  <si>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</si>
  <si>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</si>
  <si>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</si>
  <si>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</si>
  <si>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</si>
  <si>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</si>
  <si>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</si>
  <si>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</si>
  <si>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</si>
  <si>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</si>
  <si>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</si>
  <si>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</si>
  <si>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</si>
  <si>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</si>
  <si>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</si>
  <si>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</si>
  <si>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</si>
  <si>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</si>
  <si>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</si>
  <si>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</si>
  <si>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</si>
  <si>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</si>
  <si>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</si>
  <si>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</si>
  <si>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</si>
  <si>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</si>
  <si>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</si>
  <si>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</si>
  <si>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</si>
  <si>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</si>
  <si>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</si>
  <si>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</si>
  <si>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</si>
  <si>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</si>
  <si>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</si>
  <si>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</si>
  <si>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</si>
  <si>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</si>
  <si>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</si>
  <si>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</si>
  <si>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</si>
  <si>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</si>
  <si>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</si>
  <si>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</si>
  <si>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</si>
  <si>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</si>
  <si>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</si>
  <si>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</si>
  <si>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</si>
  <si>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</si>
  <si>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</si>
  <si>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</si>
  <si>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</si>
  <si>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</si>
  <si>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</si>
  <si>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</si>
  <si>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</si>
  <si>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</si>
  <si>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</si>
  <si>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</si>
  <si>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</si>
  <si>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</si>
  <si>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</si>
  <si>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</si>
  <si>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</si>
  <si>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</si>
  <si>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</si>
  <si>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</si>
  <si>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</si>
  <si>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</si>
  <si>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</si>
  <si>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</si>
  <si>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</si>
  <si>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</si>
  <si>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</si>
  <si>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</si>
  <si>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</si>
  <si>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</si>
  <si>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</si>
  <si>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</si>
  <si>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</si>
  <si>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</si>
  <si>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</si>
  <si>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</si>
  <si>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</si>
  <si>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</si>
  <si>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</si>
  <si>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</si>
  <si>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</si>
  <si>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</si>
  <si>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</si>
  <si>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</si>
  <si>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</si>
  <si>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</si>
  <si>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</si>
  <si>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</si>
  <si>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</si>
  <si>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</si>
  <si>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</si>
  <si>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</si>
  <si>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</si>
  <si>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</si>
  <si>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</si>
  <si>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</si>
  <si>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</si>
  <si>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</si>
  <si>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</si>
  <si>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</si>
  <si>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</si>
  <si>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</si>
  <si>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</si>
  <si>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</si>
  <si>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</si>
  <si>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</si>
  <si>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</si>
  <si>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</si>
  <si>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</si>
  <si>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</si>
  <si>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</si>
  <si>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</si>
  <si>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</si>
  <si>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</si>
  <si>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</si>
  <si>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</si>
  <si>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</si>
  <si>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</si>
  <si>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</si>
  <si>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</si>
  <si>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</si>
  <si>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</si>
  <si>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</si>
  <si>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</si>
  <si>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</si>
  <si>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</si>
  <si>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</si>
  <si>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</si>
  <si>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</si>
  <si>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</si>
  <si>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</si>
  <si>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</si>
  <si>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</si>
  <si>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</si>
  <si>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</si>
  <si>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</si>
  <si>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</si>
  <si>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</si>
  <si>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</si>
  <si>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</si>
  <si>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</si>
  <si>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</si>
  <si>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</si>
  <si>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</si>
  <si>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</si>
  <si>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</si>
  <si>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</si>
  <si>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</si>
  <si>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</si>
  <si>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</si>
  <si>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</si>
  <si>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</si>
  <si>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</si>
  <si>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</si>
  <si>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</si>
  <si>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</si>
  <si>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</si>
  <si>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</si>
  <si>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</si>
  <si>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</si>
  <si>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</si>
  <si>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</si>
  <si>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</si>
  <si>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</si>
  <si>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</si>
  <si>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</si>
  <si>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</si>
  <si>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</si>
  <si>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</si>
  <si>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</si>
  <si>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</si>
  <si>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</si>
  <si>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</si>
  <si>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</si>
  <si>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</si>
  <si>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</si>
  <si>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</si>
  <si>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</si>
  <si>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</si>
  <si>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</si>
  <si>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</si>
  <si>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</si>
  <si>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</si>
  <si>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</si>
  <si>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</si>
  <si>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</si>
  <si>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</si>
  <si>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</si>
  <si>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</si>
  <si>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</si>
  <si>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</si>
  <si>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</si>
  <si>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</si>
  <si>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</si>
  <si>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</si>
  <si>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</si>
  <si>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</si>
  <si>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</si>
  <si>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</si>
  <si>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</si>
  <si>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</si>
  <si>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</si>
  <si>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</si>
  <si>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</si>
  <si>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</si>
  <si>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</si>
  <si>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</si>
  <si>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</si>
  <si>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</si>
  <si>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</si>
  <si>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</si>
  <si>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</si>
  <si>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</si>
  <si>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</si>
  <si>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</si>
  <si>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</si>
  <si>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</si>
  <si>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</si>
  <si>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</si>
  <si>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</si>
  <si>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</si>
  <si>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</si>
  <si>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</si>
  <si>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</si>
  <si>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</si>
  <si>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</si>
  <si>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</si>
  <si>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</si>
  <si>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</si>
  <si>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</si>
  <si>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</si>
  <si>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</si>
  <si>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</si>
  <si>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</si>
  <si>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</si>
  <si>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</si>
  <si>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</si>
  <si>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</si>
  <si>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</si>
  <si>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</si>
  <si>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</si>
  <si>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</si>
  <si>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</si>
  <si>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</si>
  <si>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</si>
  <si>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</si>
  <si>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</si>
  <si>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</si>
  <si>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</si>
  <si>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</si>
  <si>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</si>
  <si>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</si>
  <si>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</si>
  <si>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</si>
  <si>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</si>
  <si>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</si>
  <si>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</si>
  <si>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</si>
  <si>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</si>
  <si>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</si>
  <si>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</si>
  <si>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</si>
  <si>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</si>
  <si>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</si>
  <si>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</si>
  <si>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</si>
  <si>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</si>
  <si>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</si>
  <si>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</si>
  <si>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</si>
  <si>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</si>
  <si>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</si>
  <si>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</si>
  <si>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</si>
  <si>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</si>
  <si>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</si>
  <si>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</si>
  <si>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</si>
  <si>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</si>
  <si>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</si>
  <si>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</si>
  <si>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</si>
  <si>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</si>
  <si>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</si>
  <si>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</si>
  <si>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</si>
  <si>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</si>
  <si>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</si>
  <si>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</si>
  <si>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</si>
  <si>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</si>
  <si>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</si>
  <si>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</si>
  <si>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</si>
  <si>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</si>
  <si>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</si>
  <si>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</si>
  <si>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</si>
  <si>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</si>
  <si>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</si>
  <si>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</si>
  <si>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</si>
  <si>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</si>
  <si>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</si>
  <si>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</si>
  <si>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</si>
  <si>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</si>
  <si>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</si>
  <si>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</si>
  <si>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</si>
  <si>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</si>
  <si>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</si>
  <si>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</si>
  <si>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</si>
  <si>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</si>
  <si>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</si>
  <si>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</si>
  <si>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</si>
  <si>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</si>
  <si>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</si>
  <si>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</si>
  <si>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</si>
  <si>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</si>
  <si>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</si>
  <si>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</si>
  <si>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</si>
  <si>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</si>
  <si>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</si>
  <si>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</si>
  <si>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</si>
  <si>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</si>
  <si>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</si>
  <si>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</si>
  <si>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</si>
  <si>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</si>
  <si>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</si>
  <si>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</si>
  <si>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</si>
  <si>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</si>
  <si>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</si>
  <si>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</si>
  <si>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</si>
  <si>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</si>
  <si>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</si>
  <si>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</si>
  <si>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</si>
  <si>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</si>
  <si>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</si>
  <si>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</si>
  <si>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</si>
  <si>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</si>
  <si>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</si>
  <si>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</si>
  <si>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</si>
  <si>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</si>
  <si>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</si>
  <si>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</si>
  <si>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</si>
  <si>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</si>
  <si>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</si>
  <si>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</si>
  <si>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</si>
  <si>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</si>
  <si>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</si>
  <si>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</si>
  <si>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</si>
  <si>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</si>
  <si>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</si>
  <si>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</si>
  <si>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</si>
  <si>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</si>
  <si>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</si>
  <si>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</si>
  <si>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</si>
  <si>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</si>
  <si>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</si>
  <si>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</si>
  <si>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</si>
  <si>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</si>
  <si>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</si>
  <si>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</si>
  <si>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</si>
  <si>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</si>
  <si>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</si>
  <si>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</si>
  <si>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</si>
  <si>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</si>
  <si>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</si>
  <si>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</si>
  <si>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</si>
  <si>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</si>
  <si>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</si>
  <si>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</si>
  <si>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</si>
  <si>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</si>
  <si>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</si>
  <si>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</si>
  <si>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</si>
  <si>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</si>
  <si>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</si>
  <si>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</si>
  <si>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</si>
  <si>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</si>
  <si>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</si>
  <si>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</si>
  <si>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</si>
  <si>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</si>
  <si>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</si>
  <si>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</si>
  <si>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</si>
  <si>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</si>
  <si>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</si>
  <si>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</si>
  <si>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</si>
  <si>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</si>
  <si>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</si>
  <si>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</si>
  <si>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</si>
  <si>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</si>
  <si>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</si>
  <si>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</si>
  <si>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</si>
  <si>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</si>
  <si>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</si>
  <si>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</si>
  <si>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</si>
  <si>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</si>
  <si>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</si>
  <si>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</si>
  <si>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</si>
  <si>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</si>
  <si>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</si>
  <si>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</si>
  <si>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</si>
  <si>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</si>
  <si>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</si>
  <si>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</si>
  <si>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</si>
  <si>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</si>
  <si>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</si>
  <si>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</si>
  <si>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</si>
  <si>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</si>
  <si>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</si>
  <si>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</si>
  <si>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</si>
  <si>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</si>
  <si>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</si>
  <si>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</si>
  <si>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</si>
  <si>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</si>
  <si>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</si>
  <si>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</si>
  <si>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</si>
  <si>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</si>
  <si>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</si>
  <si>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</si>
  <si>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</si>
  <si>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</si>
  <si>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</si>
  <si>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</si>
  <si>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</si>
  <si>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</si>
  <si>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</si>
  <si>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</si>
  <si>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</si>
  <si>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</si>
  <si>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</si>
  <si>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</si>
  <si>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</si>
  <si>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</si>
  <si>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</si>
  <si>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</si>
  <si>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</si>
  <si>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</si>
  <si>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</si>
  <si>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</si>
  <si>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</si>
  <si>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</si>
  <si>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</si>
  <si>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</si>
  <si>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</si>
  <si>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</si>
  <si>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</si>
  <si>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</si>
  <si>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</si>
  <si>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</si>
  <si>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</si>
  <si>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</si>
  <si>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</si>
  <si>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</si>
  <si>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</si>
  <si>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</si>
  <si>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</si>
  <si>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</si>
  <si>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</si>
  <si>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</si>
  <si>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</si>
  <si>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</si>
  <si>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</si>
  <si>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</si>
  <si>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</si>
  <si>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</si>
  <si>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</si>
  <si>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</si>
  <si>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</si>
  <si>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</si>
  <si>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</si>
  <si>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</si>
  <si>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</si>
  <si>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</si>
  <si>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</si>
  <si>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</si>
  <si>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</si>
  <si>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</si>
  <si>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</si>
  <si>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</si>
  <si>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</si>
  <si>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</si>
  <si>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</si>
  <si>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</si>
  <si>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</si>
  <si>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</si>
  <si>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</si>
  <si>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</si>
  <si>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</si>
  <si>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</si>
  <si>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</si>
  <si>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</si>
  <si>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</si>
  <si>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</si>
  <si>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</si>
  <si>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</si>
  <si>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</si>
  <si>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</si>
  <si>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</si>
  <si>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</si>
  <si>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</si>
  <si>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</si>
  <si>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</si>
  <si>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</si>
  <si>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</si>
  <si>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</si>
  <si>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</si>
  <si>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</si>
  <si>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</si>
  <si>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</si>
  <si>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</si>
  <si>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</si>
  <si>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</si>
  <si>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</si>
  <si>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</si>
  <si>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</si>
  <si>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</si>
  <si>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</si>
  <si>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</si>
  <si>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</si>
  <si>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</si>
  <si>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</si>
  <si>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</si>
  <si>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</si>
  <si>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</si>
  <si>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</si>
  <si>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</si>
  <si>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</si>
  <si>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</si>
  <si>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</si>
  <si>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</si>
  <si>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</si>
  <si>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</si>
  <si>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</si>
  <si>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</si>
  <si>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</si>
  <si>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</si>
  <si>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</si>
  <si>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</si>
  <si>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</si>
  <si>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</si>
  <si>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</si>
  <si>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</si>
  <si>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</si>
  <si>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</si>
  <si>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</si>
  <si>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</si>
  <si>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</si>
  <si>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</si>
  <si>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</si>
  <si>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</si>
  <si>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</si>
  <si>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</si>
  <si>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</si>
  <si>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</si>
  <si>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</si>
  <si>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</si>
  <si>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</si>
  <si>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</si>
  <si>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</si>
  <si>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</si>
  <si>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</si>
  <si>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</si>
  <si>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</si>
  <si>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</si>
  <si>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</si>
  <si>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</si>
  <si>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</si>
  <si>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</si>
  <si>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</si>
  <si>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</si>
  <si>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</si>
  <si>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</si>
  <si>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</si>
  <si>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</si>
  <si>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</si>
  <si>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</si>
  <si>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</si>
  <si>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</si>
  <si>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</si>
  <si>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</si>
  <si>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</si>
  <si>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</si>
  <si>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</si>
  <si>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</si>
  <si>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</si>
  <si>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</si>
  <si>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</si>
  <si>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</si>
  <si>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</si>
  <si>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</si>
  <si>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</si>
  <si>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</si>
  <si>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</si>
  <si>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</si>
  <si>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</si>
  <si>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</si>
  <si>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</si>
  <si>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</si>
  <si>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</si>
  <si>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</si>
  <si>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</si>
  <si>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</si>
  <si>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</si>
  <si>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</si>
  <si>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</si>
  <si>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</si>
  <si>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</si>
  <si>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</si>
  <si>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</si>
  <si>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</si>
  <si>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</si>
  <si>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</si>
  <si>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</si>
  <si>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</si>
  <si>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</si>
  <si>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</si>
  <si>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</si>
  <si>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</si>
  <si>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</si>
  <si>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</si>
  <si>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</si>
  <si>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</si>
  <si>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</si>
  <si>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</si>
  <si>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</si>
  <si>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</si>
  <si>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</si>
  <si>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</si>
  <si>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</si>
  <si>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</si>
  <si>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</si>
  <si>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</si>
  <si>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</si>
  <si>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</si>
  <si>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</si>
  <si>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</si>
  <si>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</si>
  <si>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</si>
  <si>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</si>
  <si>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</si>
  <si>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</si>
  <si>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</si>
  <si>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</si>
  <si>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</si>
  <si>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</si>
  <si>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</si>
  <si>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</si>
  <si>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</si>
  <si>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</si>
  <si>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</si>
  <si>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</si>
  <si>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</si>
  <si>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</si>
  <si>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</si>
  <si>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</si>
  <si>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</si>
  <si>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</si>
  <si>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</si>
  <si>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</si>
  <si>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</si>
  <si>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</si>
  <si>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</si>
  <si>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</si>
  <si>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</si>
  <si>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</si>
  <si>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</si>
  <si>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</si>
  <si>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</si>
  <si>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</si>
  <si>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</si>
  <si>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</si>
  <si>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</si>
  <si>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</si>
  <si>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</si>
  <si>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</si>
  <si>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</si>
  <si>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</si>
  <si>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</si>
  <si>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</si>
  <si>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</si>
  <si>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</si>
  <si>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</si>
  <si>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</si>
  <si>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</si>
  <si>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</si>
  <si>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</si>
  <si>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</si>
  <si>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</si>
  <si>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</si>
  <si>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</si>
  <si>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</si>
  <si>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</si>
  <si>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</si>
  <si>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</si>
  <si>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</si>
  <si>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</si>
  <si>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</si>
  <si>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</si>
  <si>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</si>
  <si>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</si>
  <si>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</si>
  <si>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</si>
  <si>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</si>
  <si>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</si>
  <si>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</si>
  <si>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</si>
  <si>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</si>
  <si>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</si>
  <si>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</si>
  <si>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</si>
  <si>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</si>
  <si>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</si>
  <si>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</si>
  <si>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</si>
  <si>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</si>
  <si>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</si>
  <si>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</si>
  <si>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</si>
  <si>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</si>
  <si>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</si>
  <si>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</si>
  <si>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</si>
  <si>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</si>
  <si>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</si>
  <si>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</si>
  <si>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</si>
  <si>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</si>
  <si>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</si>
  <si>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</si>
  <si>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</si>
  <si>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</si>
  <si>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</si>
  <si>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</si>
  <si>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</si>
  <si>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</si>
  <si>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</si>
  <si>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</si>
  <si>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</si>
  <si>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</si>
  <si>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</si>
  <si>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</si>
  <si>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</si>
  <si>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</si>
  <si>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</si>
  <si>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</si>
  <si>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</si>
  <si>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</si>
  <si>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</si>
  <si>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</si>
  <si>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</si>
  <si>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</si>
  <si>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</si>
  <si>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</si>
  <si>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</si>
  <si>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</si>
  <si>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</si>
  <si>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</si>
  <si>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</si>
  <si>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</si>
  <si>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</si>
  <si>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</si>
  <si>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</si>
  <si>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</si>
  <si>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</si>
  <si>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</si>
  <si>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</si>
  <si>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</si>
  <si>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</si>
  <si>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</si>
  <si>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</si>
  <si>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</si>
  <si>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</si>
  <si>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</si>
  <si>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</si>
  <si>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</si>
  <si>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</si>
  <si>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</si>
  <si>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</si>
  <si>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</si>
  <si>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</si>
  <si>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</si>
  <si>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</si>
  <si>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</si>
  <si>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</si>
  <si>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</si>
  <si>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</si>
  <si>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</si>
  <si>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</si>
  <si>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</si>
  <si>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</si>
  <si>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</si>
  <si>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</si>
  <si>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</si>
  <si>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</si>
  <si>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</si>
  <si>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</si>
  <si>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</si>
  <si>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</si>
  <si>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</si>
  <si>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</si>
  <si>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</si>
  <si>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</si>
  <si>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</si>
  <si>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</si>
  <si>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</si>
  <si>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</si>
  <si>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</si>
  <si>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</si>
  <si>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</si>
  <si>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</si>
  <si>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</si>
  <si>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</si>
  <si>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</si>
  <si>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</si>
  <si>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</si>
  <si>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</si>
  <si>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</si>
  <si>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</si>
  <si>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</si>
  <si>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</si>
  <si>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</si>
  <si>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</si>
  <si>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</si>
  <si>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</si>
  <si>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</si>
  <si>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</si>
  <si>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</si>
  <si>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</si>
  <si>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</si>
  <si>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</si>
  <si>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</si>
  <si>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</si>
  <si>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</si>
  <si>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</si>
  <si>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</si>
  <si>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</si>
  <si>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</si>
  <si>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</si>
  <si>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</si>
  <si>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</si>
  <si>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</si>
  <si>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</si>
  <si>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</si>
  <si>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</si>
  <si>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</si>
  <si>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</si>
  <si>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</si>
  <si>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</si>
  <si>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</si>
  <si>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</si>
  <si>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</si>
  <si>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</si>
  <si>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</si>
  <si>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</si>
  <si>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</si>
  <si>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</si>
  <si>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</si>
  <si>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</si>
  <si>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</si>
  <si>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</si>
  <si>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</si>
  <si>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</si>
  <si>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</si>
  <si>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</si>
  <si>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</si>
  <si>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</si>
  <si>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</si>
  <si>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</si>
  <si>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</si>
  <si>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</si>
  <si>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</si>
  <si>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</si>
  <si>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</si>
  <si>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</si>
  <si>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</si>
  <si>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</si>
  <si>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</si>
  <si>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</si>
  <si>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</si>
  <si>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</si>
  <si>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</si>
  <si>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</si>
  <si>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</si>
  <si>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</si>
  <si>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</si>
  <si>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</si>
  <si>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</si>
  <si>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</si>
  <si>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</si>
  <si>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</si>
  <si>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</si>
  <si>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</si>
  <si>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</si>
  <si>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</si>
  <si>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</si>
  <si>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</si>
  <si>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</si>
  <si>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</si>
  <si>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</si>
  <si>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</si>
  <si>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</si>
  <si>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</si>
  <si>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</si>
  <si>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</si>
  <si>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</si>
  <si>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</si>
  <si>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</si>
  <si>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</si>
  <si>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</si>
  <si>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</si>
  <si>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</si>
  <si>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</si>
  <si>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</si>
  <si>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</si>
  <si>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</si>
  <si>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</si>
  <si>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</si>
  <si>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</si>
  <si>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</si>
  <si>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</si>
  <si>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</si>
  <si>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</si>
  <si>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</si>
  <si>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</si>
  <si>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</si>
  <si>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</si>
  <si>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</si>
  <si>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</si>
  <si>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</si>
  <si>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</si>
  <si>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</si>
  <si>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</si>
  <si>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</si>
  <si>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</si>
  <si>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</si>
  <si>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</si>
  <si>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</si>
  <si>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</si>
  <si>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</si>
  <si>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</si>
  <si>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</si>
  <si>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</si>
  <si>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</si>
  <si>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</si>
  <si>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</si>
  <si>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</si>
  <si>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</si>
  <si>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</si>
  <si>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</si>
  <si>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</si>
  <si>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</si>
  <si>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</si>
  <si>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</si>
  <si>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</si>
  <si>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</si>
  <si>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</si>
  <si>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</si>
  <si>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</si>
  <si>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</si>
  <si>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</si>
  <si>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</si>
  <si>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</si>
  <si>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</si>
  <si>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</si>
  <si>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</si>
  <si>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</si>
  <si>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</si>
  <si>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</si>
  <si>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</si>
  <si>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</si>
  <si>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</si>
  <si>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</si>
  <si>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</si>
  <si>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</si>
  <si>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</si>
  <si>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</si>
  <si>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</si>
  <si>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</si>
  <si>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</si>
  <si>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</si>
  <si>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</si>
  <si>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</si>
  <si>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</si>
  <si>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</si>
  <si>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</si>
  <si>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</si>
  <si>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</si>
  <si>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</si>
  <si>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</si>
  <si>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</si>
  <si>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</si>
  <si>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</si>
  <si>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</si>
  <si>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</si>
  <si>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</si>
  <si>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</si>
  <si>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</si>
  <si>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</si>
  <si>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</si>
  <si>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</si>
  <si>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</si>
  <si>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</si>
  <si>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</si>
  <si>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</si>
  <si>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</si>
  <si>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</si>
  <si>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</si>
  <si>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</si>
  <si>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</si>
  <si>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</si>
  <si>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</si>
  <si>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</si>
  <si>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</si>
  <si>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</si>
  <si>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</si>
  <si>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</si>
  <si>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</si>
  <si>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</si>
  <si>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</si>
  <si>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</si>
  <si>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</si>
  <si>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</si>
  <si>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</si>
  <si>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</si>
  <si>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</si>
  <si>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</si>
  <si>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</si>
  <si>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</si>
  <si>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</si>
  <si>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</si>
  <si>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</si>
  <si>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</si>
  <si>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</si>
  <si>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</si>
  <si>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</si>
  <si>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</si>
  <si>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</si>
  <si>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</si>
  <si>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</si>
  <si>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</si>
  <si>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</si>
  <si>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</si>
  <si>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</si>
  <si>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</si>
  <si>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</si>
  <si>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</si>
  <si>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</si>
  <si>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</si>
  <si>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</si>
  <si>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</si>
  <si>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</si>
  <si>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</si>
  <si>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</si>
  <si>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</si>
  <si>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</si>
  <si>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</si>
  <si>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</si>
  <si>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</si>
  <si>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</si>
  <si>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</si>
  <si>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</si>
  <si>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</si>
  <si>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</si>
  <si>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</si>
  <si>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</si>
  <si>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</si>
  <si>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</si>
  <si>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</si>
  <si>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</si>
  <si>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</si>
  <si>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</si>
  <si>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</si>
  <si>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</si>
  <si>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</si>
  <si>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</si>
  <si>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</si>
  <si>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</si>
  <si>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</si>
  <si>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</si>
  <si>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</si>
  <si>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</si>
  <si>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</si>
  <si>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</si>
  <si>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</si>
  <si>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</si>
  <si>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</si>
  <si>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</si>
  <si>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</si>
  <si>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</si>
  <si>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</si>
  <si>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</si>
  <si>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</si>
  <si>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</si>
  <si>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</si>
  <si>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</si>
  <si>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</si>
  <si>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</si>
  <si>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</si>
  <si>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</si>
  <si>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</si>
  <si>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</si>
  <si>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</si>
  <si>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</si>
  <si>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</si>
  <si>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</si>
  <si>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</si>
  <si>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</si>
  <si>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</si>
  <si>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</si>
  <si>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</si>
  <si>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</si>
  <si>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</si>
  <si>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</si>
  <si>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</si>
  <si>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</si>
  <si>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</si>
  <si>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</si>
  <si>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</si>
  <si>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</si>
  <si>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</si>
  <si>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</si>
  <si>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</si>
  <si>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</si>
  <si>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</si>
  <si>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</si>
  <si>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</si>
  <si>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</si>
  <si>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</si>
  <si>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</si>
  <si>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</si>
  <si>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</si>
  <si>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</si>
  <si>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</si>
  <si>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</si>
  <si>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</si>
  <si>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</si>
  <si>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</si>
  <si>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</si>
  <si>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</si>
  <si>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</si>
  <si>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</si>
  <si>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</si>
  <si>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</si>
  <si>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</si>
  <si>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</si>
  <si>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</si>
  <si>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</si>
  <si>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</si>
  <si>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</si>
  <si>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</si>
  <si>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</si>
  <si>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</si>
  <si>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</si>
  <si>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</si>
  <si>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</si>
  <si>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</si>
  <si>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</si>
  <si>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</si>
  <si>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</si>
  <si>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</si>
  <si>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</si>
  <si>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</si>
  <si>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</si>
  <si>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</si>
  <si>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</si>
  <si>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</si>
  <si>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</si>
  <si>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</si>
  <si>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</si>
  <si>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</si>
  <si>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</si>
  <si>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</si>
  <si>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</si>
  <si>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</si>
  <si>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</si>
  <si>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</si>
  <si>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</si>
  <si>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</si>
  <si>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</si>
  <si>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</si>
  <si>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</si>
  <si>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</si>
  <si>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</si>
  <si>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</si>
  <si>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</si>
  <si>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</si>
  <si>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</si>
  <si>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</si>
  <si>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</si>
  <si>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</si>
  <si>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</si>
  <si>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</si>
  <si>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</si>
  <si>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</si>
  <si>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</si>
  <si>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</si>
  <si>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</si>
  <si>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</si>
  <si>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</si>
  <si>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</si>
  <si>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</si>
  <si>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</si>
  <si>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</si>
  <si>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</si>
  <si>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</si>
  <si>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</si>
  <si>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</si>
  <si>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</si>
  <si>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</si>
  <si>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</si>
  <si>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</si>
  <si>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</si>
  <si>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</si>
  <si>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</si>
  <si>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</si>
  <si>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</si>
  <si>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</si>
  <si>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</si>
  <si>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</si>
  <si>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</si>
  <si>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</si>
  <si>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</si>
  <si>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</si>
  <si>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</si>
  <si>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</si>
  <si>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</si>
  <si>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</si>
  <si>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</si>
  <si>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</si>
  <si>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</si>
  <si>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</si>
  <si>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</si>
  <si>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</si>
  <si>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</si>
  <si>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</si>
  <si>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</si>
  <si>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</si>
  <si>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</si>
  <si>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</si>
  <si>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</si>
  <si>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</si>
  <si>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</si>
  <si>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</si>
  <si>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</si>
  <si>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</si>
  <si>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</si>
  <si>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</si>
  <si>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</si>
  <si>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</si>
  <si>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</si>
  <si>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</si>
  <si>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</si>
  <si>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</si>
  <si>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</si>
  <si>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</si>
  <si>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</si>
  <si>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</si>
  <si>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</si>
  <si>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</si>
  <si>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</si>
  <si>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</si>
  <si>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</si>
  <si>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</si>
  <si>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</si>
  <si>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</si>
  <si>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</si>
  <si>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</si>
  <si>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</si>
  <si>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</si>
  <si>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</si>
  <si>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</si>
  <si>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</si>
  <si>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</si>
  <si>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</si>
  <si>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</si>
  <si>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</si>
  <si>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</si>
  <si>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</si>
  <si>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</si>
  <si>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</si>
  <si>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</si>
  <si>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</si>
  <si>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</si>
  <si>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</si>
  <si>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</si>
  <si>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</si>
  <si>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</si>
  <si>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</si>
  <si>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</si>
  <si>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</si>
  <si>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</si>
  <si>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</si>
  <si>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</si>
  <si>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</si>
  <si>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</si>
  <si>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</si>
  <si>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</si>
  <si>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</si>
  <si>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</si>
  <si>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</si>
  <si>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</si>
  <si>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</si>
  <si>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</si>
  <si>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</si>
  <si>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</si>
  <si>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</si>
  <si>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</si>
  <si>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</si>
  <si>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</si>
  <si>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</si>
  <si>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</si>
  <si>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</si>
  <si>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</si>
  <si>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</si>
  <si>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</si>
  <si>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</si>
  <si>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</si>
  <si>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</si>
  <si>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</si>
  <si>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</si>
  <si>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</si>
  <si>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</si>
  <si>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</si>
  <si>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</si>
  <si>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</si>
  <si>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</si>
  <si>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</si>
  <si>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</si>
  <si>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</si>
  <si>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</si>
  <si>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</si>
  <si>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</si>
  <si>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</si>
  <si>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</si>
  <si>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</si>
  <si>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</si>
  <si>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</si>
  <si>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</si>
  <si>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</si>
  <si>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</si>
  <si>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</si>
  <si>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</si>
  <si>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</si>
  <si>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</si>
  <si>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</si>
  <si>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</si>
  <si>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</si>
  <si>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</si>
  <si>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</si>
  <si>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</si>
  <si>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</si>
  <si>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</si>
  <si>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</si>
  <si>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</si>
  <si>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</si>
  <si>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</si>
  <si>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</si>
  <si>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</si>
  <si>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</si>
  <si>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</si>
  <si>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</si>
  <si>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</si>
  <si>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</si>
  <si>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</si>
  <si>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</si>
  <si>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</si>
  <si>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</si>
  <si>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</si>
  <si>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</si>
  <si>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</si>
  <si>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</si>
  <si>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</si>
  <si>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</si>
  <si>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</si>
  <si>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</si>
  <si>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</si>
  <si>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</si>
  <si>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</si>
  <si>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</si>
  <si>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</si>
  <si>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</si>
  <si>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</si>
  <si>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</si>
  <si>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</si>
  <si>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</si>
  <si>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</si>
  <si>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</si>
  <si>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</si>
  <si>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</si>
  <si>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</si>
  <si>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</si>
  <si>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</si>
  <si>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</si>
  <si>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</si>
  <si>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</si>
  <si>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</si>
  <si>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</si>
  <si>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</si>
  <si>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</si>
  <si>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</si>
  <si>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</si>
  <si>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</si>
  <si>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</si>
  <si>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</si>
  <si>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</si>
  <si>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</si>
  <si>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</si>
  <si>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</si>
  <si>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</si>
  <si>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</si>
  <si>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</si>
  <si>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</si>
  <si>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</si>
  <si>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</si>
  <si>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</si>
  <si>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</si>
  <si>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</si>
  <si>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</si>
  <si>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</si>
  <si>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</si>
  <si>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</si>
  <si>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</si>
  <si>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</si>
  <si>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</si>
  <si>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</si>
  <si>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</si>
  <si>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</si>
  <si>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</si>
  <si>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</si>
  <si>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</si>
  <si>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</si>
  <si>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</si>
  <si>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</si>
  <si>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</si>
  <si>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</si>
  <si>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</si>
  <si>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</si>
  <si>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</si>
  <si>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</si>
  <si>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</si>
  <si>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</si>
  <si>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</si>
  <si>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</si>
  <si>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</si>
  <si>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</si>
  <si>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</si>
  <si>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</si>
  <si>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</si>
  <si>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</si>
  <si>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</si>
  <si>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</si>
  <si>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</si>
  <si>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</si>
  <si>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</si>
  <si>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</si>
  <si>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</si>
  <si>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</si>
  <si>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</si>
  <si>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</si>
  <si>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</si>
  <si>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</si>
  <si>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</si>
  <si>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</si>
  <si>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</si>
  <si>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</si>
  <si>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</si>
  <si>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</si>
  <si>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</si>
  <si>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</si>
  <si>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</si>
  <si>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</si>
  <si>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</si>
  <si>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</si>
  <si>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</si>
  <si>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</si>
  <si>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</si>
  <si>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</si>
  <si>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</si>
  <si>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</si>
  <si>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</si>
  <si>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</si>
  <si>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</si>
  <si>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</si>
  <si>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</si>
  <si>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</si>
  <si>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</si>
  <si>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</si>
  <si>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</si>
  <si>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</si>
  <si>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</si>
  <si>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</si>
  <si>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</si>
  <si>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</si>
  <si>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</si>
  <si>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</si>
  <si>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</si>
  <si>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</si>
  <si>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</si>
  <si>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</si>
  <si>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</si>
  <si>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</si>
  <si>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</si>
  <si>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</si>
  <si>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</si>
  <si>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</si>
  <si>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</si>
  <si>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</si>
  <si>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</si>
  <si>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</si>
  <si>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</si>
  <si>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</si>
  <si>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</si>
  <si>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</si>
  <si>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</si>
  <si>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</si>
  <si>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</si>
  <si>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</si>
  <si>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</si>
  <si>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</si>
  <si>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</si>
  <si>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</si>
  <si>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</si>
  <si>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</si>
  <si>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</si>
  <si>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</si>
  <si>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</si>
  <si>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</si>
  <si>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</si>
  <si>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</si>
  <si>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</si>
  <si>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</si>
  <si>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</si>
  <si>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</si>
  <si>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</si>
  <si>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</si>
  <si>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</si>
  <si>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</si>
  <si>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</si>
  <si>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</si>
  <si>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</si>
  <si>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</si>
  <si>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</si>
  <si>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</si>
  <si>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</si>
  <si>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</si>
  <si>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</si>
  <si>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</si>
  <si>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</si>
  <si>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</si>
  <si>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</si>
  <si>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</si>
  <si>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</si>
  <si>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</si>
  <si>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</si>
  <si>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</si>
  <si>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</si>
  <si>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</si>
  <si>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</si>
  <si>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</si>
  <si>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</si>
  <si>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</si>
  <si>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</si>
  <si>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</si>
  <si>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</si>
  <si>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</si>
  <si>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</si>
  <si>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</si>
  <si>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</si>
  <si>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</si>
  <si>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</si>
  <si>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</si>
  <si>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</si>
  <si>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</si>
  <si>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</si>
  <si>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</si>
  <si>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</si>
  <si>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</si>
  <si>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</si>
  <si>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</si>
  <si>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</si>
  <si>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</si>
  <si>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</si>
  <si>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</si>
  <si>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</si>
  <si>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</si>
  <si>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</si>
  <si>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</si>
  <si>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</si>
  <si>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</si>
  <si>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</si>
  <si>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</si>
  <si>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</si>
  <si>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</si>
  <si>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</si>
  <si>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</si>
  <si>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</si>
  <si>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</si>
  <si>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</si>
  <si>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</si>
  <si>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</si>
  <si>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</si>
  <si>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</si>
  <si>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</si>
  <si>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</si>
  <si>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</si>
  <si>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</si>
  <si>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</si>
  <si>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</si>
  <si>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</si>
  <si>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</si>
  <si>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</si>
  <si>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</si>
  <si>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</si>
  <si>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</si>
  <si>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</si>
  <si>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</si>
  <si>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</si>
  <si>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</si>
  <si>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</si>
  <si>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</si>
  <si>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</si>
  <si>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</si>
  <si>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</si>
  <si>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</si>
  <si>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</si>
  <si>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</si>
  <si>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</si>
  <si>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</si>
  <si>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</si>
  <si>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</si>
  <si>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</si>
  <si>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</si>
  <si>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</si>
  <si>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</si>
  <si>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</si>
  <si>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</si>
  <si>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</si>
  <si>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</si>
  <si>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</si>
  <si>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</si>
  <si>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</si>
  <si>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</si>
  <si>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</si>
  <si>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</si>
  <si>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</si>
  <si>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</si>
  <si>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</si>
  <si>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</si>
  <si>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</si>
  <si>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</si>
  <si>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</si>
  <si>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</si>
  <si>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</si>
  <si>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</si>
  <si>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</si>
  <si>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</si>
  <si>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</si>
  <si>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</si>
  <si>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</si>
  <si>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</si>
  <si>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</si>
  <si>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</si>
  <si>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</si>
  <si>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</si>
  <si>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</si>
  <si>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</si>
  <si>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</si>
  <si>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</si>
  <si>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</si>
  <si>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</si>
  <si>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</si>
  <si>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</si>
  <si>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</si>
  <si>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</si>
  <si>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</si>
  <si>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</si>
  <si>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</si>
  <si>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</si>
  <si>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</si>
  <si>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</si>
  <si>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</si>
  <si>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</si>
  <si>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</si>
  <si>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</si>
  <si>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</si>
  <si>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</si>
  <si>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</si>
  <si>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</si>
  <si>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</si>
  <si>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</si>
  <si>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</si>
  <si>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</si>
  <si>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</si>
  <si>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</si>
  <si>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</si>
  <si>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</si>
  <si>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</si>
  <si>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</si>
  <si>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</si>
  <si>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</si>
  <si>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</si>
  <si>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</si>
  <si>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</si>
  <si>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</si>
  <si>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</si>
  <si>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</si>
  <si>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</si>
  <si>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</si>
  <si>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</si>
  <si>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</si>
  <si>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</si>
  <si>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</si>
  <si>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</si>
  <si>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</si>
  <si>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</si>
  <si>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</si>
  <si>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</si>
  <si>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</si>
  <si>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</si>
  <si>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</si>
  <si>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</si>
  <si>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</si>
  <si>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</si>
  <si>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</si>
  <si>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</si>
  <si>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</si>
  <si>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</si>
  <si>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</si>
  <si>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</si>
  <si>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</si>
  <si>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</si>
  <si>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</si>
  <si>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</si>
  <si>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</si>
  <si>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</si>
  <si>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</si>
  <si>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</si>
  <si>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</si>
  <si>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</si>
  <si>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</si>
  <si>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</si>
  <si>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</si>
  <si>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</si>
  <si>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</si>
  <si>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</si>
  <si>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</si>
  <si>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</si>
  <si>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</si>
  <si>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</si>
  <si>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</si>
  <si>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</si>
  <si>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</si>
  <si>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</si>
  <si>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</si>
  <si>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</si>
  <si>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</si>
  <si>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</si>
  <si>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</si>
  <si>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</si>
  <si>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</si>
  <si>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</si>
  <si>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</si>
  <si>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</si>
  <si>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</si>
  <si>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</si>
  <si>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</si>
  <si>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</si>
  <si>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</si>
  <si>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</si>
  <si>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</si>
  <si>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</si>
  <si>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</si>
  <si>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</si>
  <si>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</si>
  <si>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</si>
  <si>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</si>
  <si>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</si>
  <si>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</si>
  <si>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</si>
  <si>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</si>
  <si>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</si>
  <si>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</si>
  <si>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</si>
  <si>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</si>
  <si>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</si>
  <si>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</si>
  <si>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</si>
  <si>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</si>
  <si>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</si>
  <si>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</si>
  <si>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</si>
  <si>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</si>
  <si>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</si>
  <si>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</si>
  <si>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</si>
  <si>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</si>
  <si>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</si>
  <si>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</si>
  <si>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</si>
  <si>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</si>
  <si>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</si>
  <si>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</si>
  <si>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</si>
  <si>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</si>
  <si>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</si>
  <si>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</si>
  <si>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</si>
  <si>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</si>
  <si>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</si>
  <si>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</si>
  <si>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</si>
  <si>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</si>
  <si>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</si>
  <si>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</si>
  <si>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</si>
  <si>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</si>
  <si>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</si>
  <si>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</si>
  <si>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</si>
  <si>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</si>
  <si>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</si>
  <si>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</si>
  <si>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</si>
  <si>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</si>
  <si>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</si>
  <si>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</si>
  <si>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</si>
  <si>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</si>
  <si>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</si>
  <si>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</si>
  <si>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</si>
  <si>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</si>
  <si>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</si>
  <si>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</si>
  <si>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</si>
  <si>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</si>
  <si>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</si>
  <si>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</si>
  <si>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</si>
  <si>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</si>
  <si>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</si>
  <si>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</si>
  <si>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</si>
  <si>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</si>
  <si>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</si>
  <si>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</si>
  <si>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</si>
  <si>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</si>
  <si>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</si>
  <si>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</si>
  <si>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</si>
  <si>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</si>
  <si>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</si>
  <si>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</si>
  <si>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</si>
  <si>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</si>
  <si>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</si>
  <si>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</si>
  <si>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</si>
  <si>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</si>
  <si>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</si>
  <si>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</si>
  <si>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</si>
  <si>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</si>
  <si>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</si>
  <si>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</si>
  <si>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</si>
  <si>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</si>
  <si>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</si>
  <si>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</si>
  <si>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</si>
  <si>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</si>
  <si>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</si>
  <si>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</si>
  <si>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</si>
  <si>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</si>
  <si>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</si>
  <si>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</si>
  <si>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</si>
  <si>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</si>
  <si>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</si>
  <si>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</si>
  <si>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</si>
  <si>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</si>
  <si>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</si>
  <si>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</si>
  <si>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</si>
  <si>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</si>
  <si>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</si>
  <si>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</si>
  <si>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</si>
  <si>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</si>
  <si>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</si>
  <si>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</si>
  <si>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</si>
  <si>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</si>
  <si>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</si>
  <si>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</si>
  <si>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</si>
  <si>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</si>
  <si>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</si>
  <si>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</si>
  <si>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</si>
  <si>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</si>
  <si>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</si>
  <si>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</si>
  <si>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</si>
  <si>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</si>
  <si>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</si>
  <si>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</si>
  <si>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</si>
  <si>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</si>
  <si>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</si>
  <si>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</si>
  <si>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</si>
  <si>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</si>
  <si>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</si>
  <si>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</si>
  <si>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</si>
  <si>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</si>
  <si>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</si>
  <si>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</si>
  <si>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</si>
  <si>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</si>
  <si>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</si>
  <si>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</si>
  <si>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</si>
  <si>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</si>
  <si>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</si>
  <si>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</si>
  <si>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</si>
  <si>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</si>
  <si>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</si>
  <si>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</si>
  <si>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</si>
  <si>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</si>
  <si>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</si>
  <si>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</si>
  <si>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</si>
  <si>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</si>
  <si>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</si>
  <si>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</si>
  <si>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</si>
  <si>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</si>
  <si>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</si>
  <si>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</si>
  <si>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</si>
  <si>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</si>
  <si>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</si>
  <si>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</si>
  <si>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</si>
  <si>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</si>
  <si>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</si>
  <si>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</si>
  <si>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</si>
  <si>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</si>
  <si>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</si>
  <si>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</si>
  <si>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</si>
  <si>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</si>
  <si>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</si>
  <si>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</si>
  <si>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</si>
  <si>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</si>
  <si>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</si>
  <si>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</si>
  <si>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</si>
  <si>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</si>
  <si>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</si>
  <si>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</si>
  <si>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</si>
  <si>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</si>
  <si>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</si>
  <si>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</si>
  <si>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</si>
  <si>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</si>
  <si>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</si>
  <si>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</si>
  <si>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</si>
  <si>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</si>
  <si>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</si>
  <si>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</si>
  <si>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</si>
  <si>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</si>
  <si>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</si>
  <si>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</si>
  <si>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</si>
  <si>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</si>
  <si>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</si>
  <si>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</si>
  <si>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</si>
  <si>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</si>
  <si>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</si>
  <si>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</si>
  <si>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</si>
  <si>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</si>
  <si>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</si>
  <si>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</si>
  <si>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</si>
  <si>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</si>
  <si>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</si>
  <si>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</si>
  <si>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</si>
  <si>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</si>
  <si>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</si>
  <si>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</si>
  <si>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</si>
  <si>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</si>
  <si>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</si>
  <si>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</si>
  <si>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</si>
  <si>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</si>
  <si>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</si>
  <si>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</si>
  <si>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</si>
  <si>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</si>
  <si>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</si>
  <si>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</si>
  <si>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</si>
  <si>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</si>
  <si>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</si>
  <si>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</si>
  <si>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</si>
  <si>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</si>
  <si>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</si>
  <si>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</si>
  <si>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</si>
  <si>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</si>
  <si>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</si>
  <si>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</si>
  <si>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</si>
  <si>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</si>
  <si>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</si>
  <si>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</si>
  <si>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</si>
  <si>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</si>
  <si>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</si>
  <si>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</si>
  <si>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</si>
  <si>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</si>
  <si>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</si>
  <si>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</si>
  <si>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</si>
  <si>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</si>
  <si>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</si>
  <si>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</si>
  <si>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</si>
  <si>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</si>
  <si>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</si>
  <si>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</si>
  <si>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</si>
  <si>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</si>
  <si>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</si>
  <si>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</si>
  <si>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</si>
  <si>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</si>
  <si>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</si>
  <si>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</si>
  <si>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</si>
  <si>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</si>
  <si>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</si>
  <si>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</si>
  <si>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</si>
  <si>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</si>
  <si>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</si>
  <si>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</si>
  <si>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</si>
  <si>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</si>
  <si>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</si>
  <si>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</si>
  <si>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</si>
  <si>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</si>
  <si>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</si>
  <si>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</si>
  <si>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</si>
  <si>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</si>
  <si>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</si>
  <si>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</si>
  <si>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</si>
  <si>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</si>
  <si>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</si>
  <si>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</si>
  <si>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</si>
  <si>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</si>
  <si>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</si>
  <si>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</si>
  <si>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</si>
  <si>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</si>
  <si>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</si>
  <si>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</si>
  <si>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</si>
  <si>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</si>
  <si>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</si>
  <si>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</si>
  <si>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</si>
  <si>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</si>
  <si>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</si>
  <si>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</si>
  <si>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</si>
  <si>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</si>
  <si>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</si>
  <si>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</si>
  <si>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</si>
  <si>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</si>
  <si>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</si>
  <si>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</si>
  <si>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</si>
  <si>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</si>
  <si>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</si>
  <si>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</si>
  <si>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</si>
  <si>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</si>
  <si>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</si>
  <si>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</si>
  <si>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</si>
  <si>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</si>
  <si>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</si>
  <si>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</si>
  <si>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</si>
  <si>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</si>
  <si>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</si>
  <si>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</si>
  <si>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</si>
  <si>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</si>
  <si>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</si>
  <si>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</si>
  <si>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</si>
  <si>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</si>
  <si>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</si>
  <si>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</si>
  <si>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</si>
  <si>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</si>
  <si>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</si>
  <si>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</si>
  <si>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</si>
  <si>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</si>
  <si>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</si>
  <si>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</si>
  <si>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</si>
  <si>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</si>
  <si>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</si>
  <si>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</si>
  <si>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</si>
  <si>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</si>
  <si>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</si>
  <si>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</si>
  <si>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</si>
  <si>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</si>
  <si>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</si>
  <si>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</si>
  <si>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</si>
  <si>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</si>
  <si>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</si>
  <si>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</si>
  <si>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</si>
  <si>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</si>
  <si>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</si>
  <si>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</si>
  <si>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</si>
  <si>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</si>
  <si>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</si>
  <si>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</si>
  <si>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</si>
  <si>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</si>
  <si>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</si>
  <si>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</si>
  <si>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</si>
  <si>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</si>
  <si>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</si>
  <si>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</si>
  <si>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</si>
  <si>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</si>
  <si>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</si>
  <si>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</si>
  <si>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</si>
  <si>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</si>
  <si>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</si>
  <si>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</si>
  <si>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</si>
  <si>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</si>
  <si>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</si>
  <si>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</si>
  <si>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</si>
  <si>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</si>
  <si>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</si>
  <si>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</si>
  <si>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</si>
  <si>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</si>
  <si>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</si>
  <si>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</si>
  <si>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</si>
  <si>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</si>
  <si>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</si>
  <si>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</si>
  <si>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</si>
  <si>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</si>
  <si>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</si>
  <si>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</si>
  <si>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</si>
  <si>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</si>
  <si>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</si>
  <si>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</si>
  <si>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</si>
  <si>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</si>
  <si>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</si>
  <si>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</si>
  <si>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</si>
  <si>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</si>
  <si>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</si>
  <si>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</si>
  <si>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</si>
  <si>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</si>
  <si>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</si>
  <si>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</si>
  <si>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</si>
  <si>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</si>
  <si>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</si>
  <si>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</si>
  <si>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</si>
  <si>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</si>
  <si>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</si>
  <si>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</si>
  <si>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</si>
  <si>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</si>
  <si>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</si>
  <si>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</si>
  <si>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</si>
  <si>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</si>
  <si>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</si>
  <si>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</si>
  <si>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</si>
  <si>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</si>
  <si>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</si>
  <si>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</si>
  <si>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</si>
  <si>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</si>
  <si>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</si>
  <si>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</si>
  <si>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</si>
  <si>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</si>
  <si>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</si>
  <si>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</si>
  <si>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</si>
  <si>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</si>
  <si>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</si>
  <si>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</si>
  <si>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</si>
  <si>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</si>
  <si>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</si>
  <si>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</si>
  <si>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</si>
  <si>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</si>
  <si>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</si>
  <si>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</si>
  <si>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</si>
  <si>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</si>
  <si>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</si>
  <si>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</si>
  <si>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</si>
  <si>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</si>
  <si>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</si>
  <si>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</si>
  <si>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</si>
  <si>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</si>
  <si>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</si>
  <si>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</si>
  <si>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</si>
  <si>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</si>
  <si>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</si>
  <si>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</si>
  <si>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</si>
  <si>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</si>
  <si>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</si>
  <si>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</si>
  <si>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</si>
  <si>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</si>
  <si>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</si>
  <si>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</si>
  <si>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</si>
  <si>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</si>
  <si>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</si>
  <si>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</si>
  <si>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</si>
  <si>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</si>
  <si>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</si>
  <si>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</si>
  <si>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</si>
  <si>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</si>
  <si>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</si>
  <si>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</si>
  <si>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</si>
  <si>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</si>
  <si>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</si>
  <si>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</si>
  <si>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</si>
  <si>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</si>
  <si>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</si>
  <si>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</si>
  <si>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</si>
  <si>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</si>
  <si>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</si>
  <si>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</si>
  <si>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</si>
  <si>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</si>
  <si>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</si>
  <si>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</si>
  <si>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</si>
  <si>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</si>
  <si>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</si>
  <si>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</si>
  <si>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</si>
  <si>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</si>
  <si>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</si>
  <si>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</si>
  <si>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</si>
  <si>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</si>
  <si>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</si>
  <si>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</si>
  <si>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</si>
  <si>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</si>
  <si>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</si>
  <si>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</si>
  <si>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</si>
  <si>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</si>
  <si>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</si>
  <si>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</si>
  <si>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</si>
  <si>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</si>
  <si>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</si>
  <si>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</si>
  <si>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</si>
  <si>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</si>
  <si>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</si>
  <si>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</si>
  <si>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</si>
  <si>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</si>
  <si>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</si>
  <si>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</si>
  <si>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</si>
  <si>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</si>
  <si>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</si>
  <si>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</si>
  <si>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</si>
  <si>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</si>
  <si>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</si>
  <si>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</si>
  <si>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</si>
  <si>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</si>
  <si>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</si>
  <si>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</si>
  <si>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</si>
  <si>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</si>
  <si>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</si>
  <si>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</si>
  <si>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</si>
  <si>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</si>
  <si>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</si>
  <si>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</si>
  <si>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</si>
  <si>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</si>
  <si>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</si>
  <si>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</si>
  <si>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</si>
  <si>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</si>
  <si>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</si>
  <si>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</si>
  <si>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</si>
  <si>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</si>
  <si>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</si>
  <si>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</si>
  <si>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</si>
  <si>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</si>
  <si>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</si>
  <si>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</si>
  <si>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</si>
  <si>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</si>
  <si>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</si>
  <si>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</si>
  <si>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</si>
  <si>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</si>
  <si>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</si>
  <si>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</si>
  <si>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</si>
  <si>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</si>
  <si>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</si>
  <si>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</si>
  <si>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</si>
  <si>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</si>
  <si>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</si>
  <si>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</si>
  <si>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</si>
  <si>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</si>
  <si>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</si>
  <si>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</si>
  <si>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</si>
  <si>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</si>
  <si>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</si>
  <si>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</si>
  <si>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</si>
  <si>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</si>
  <si>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</si>
  <si>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</si>
  <si>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</si>
  <si>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</si>
  <si>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</si>
  <si>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</si>
  <si>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</si>
  <si>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</si>
  <si>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</si>
  <si>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</si>
  <si>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</si>
  <si>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</si>
  <si>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</si>
  <si>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</si>
  <si>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</si>
  <si>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</si>
  <si>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</si>
  <si>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</si>
  <si>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</si>
  <si>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</si>
  <si>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</si>
  <si>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</si>
  <si>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</si>
  <si>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</si>
  <si>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</si>
  <si>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</si>
  <si>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</si>
  <si>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</si>
  <si>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</si>
  <si>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</si>
  <si>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</si>
  <si>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</si>
  <si>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</si>
  <si>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</si>
  <si>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</si>
  <si>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</si>
  <si>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</si>
  <si>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</si>
  <si>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</si>
  <si>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</si>
  <si>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</si>
  <si>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</si>
  <si>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</si>
  <si>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</si>
  <si>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</si>
  <si>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</si>
  <si>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</si>
  <si>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</si>
  <si>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</si>
  <si>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</si>
  <si>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</si>
  <si>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</si>
  <si>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</si>
  <si>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</si>
  <si>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</si>
  <si>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</si>
  <si>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</si>
  <si>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</si>
  <si>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</si>
  <si>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</si>
  <si>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</si>
  <si>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</si>
  <si>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</si>
  <si>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</si>
  <si>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</si>
  <si>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</si>
  <si>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</si>
  <si>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</si>
  <si>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</si>
  <si>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</si>
  <si>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</si>
  <si>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</si>
  <si>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</si>
  <si>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</si>
  <si>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</si>
  <si>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</si>
  <si>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</si>
  <si>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</si>
  <si>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</si>
  <si>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</si>
  <si>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</si>
  <si>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</si>
  <si>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</si>
  <si>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</si>
  <si>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</si>
  <si>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</si>
  <si>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</si>
  <si>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</si>
  <si>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</si>
  <si>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</si>
  <si>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</si>
  <si>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</si>
  <si>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</si>
  <si>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</si>
  <si>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</si>
  <si>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</si>
  <si>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</si>
  <si>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</si>
  <si>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</si>
  <si>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</si>
  <si>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</si>
  <si>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</si>
  <si>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</si>
  <si>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</si>
  <si>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</si>
  <si>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</si>
  <si>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</si>
  <si>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</si>
  <si>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</si>
  <si>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</si>
  <si>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</si>
  <si>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</si>
  <si>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</si>
  <si>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</si>
  <si>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</si>
  <si>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</si>
  <si>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</si>
  <si>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</si>
  <si>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</si>
  <si>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</si>
  <si>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</si>
  <si>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</si>
  <si>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</si>
  <si>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</si>
  <si>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</si>
  <si>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</si>
  <si>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</si>
  <si>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</si>
  <si>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</si>
  <si>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</si>
  <si>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</si>
  <si>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</si>
  <si>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</si>
  <si>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</si>
  <si>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</si>
  <si>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</si>
  <si>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</si>
  <si>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</si>
  <si>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</si>
  <si>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</si>
  <si>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</si>
  <si>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</si>
  <si>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</si>
  <si>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</si>
  <si>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</si>
  <si>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</si>
  <si>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</si>
  <si>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</si>
  <si>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</si>
  <si>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</si>
  <si>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</si>
  <si>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</si>
  <si>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</si>
  <si>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</si>
  <si>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</si>
  <si>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</si>
  <si>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</si>
  <si>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</si>
  <si>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</si>
  <si>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</si>
  <si>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</si>
  <si>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</si>
  <si>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</si>
  <si>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</si>
  <si>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</si>
  <si>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</si>
  <si>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</si>
  <si>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</si>
  <si>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</si>
  <si>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</si>
  <si>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</si>
  <si>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</si>
  <si>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</si>
  <si>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</si>
  <si>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</si>
  <si>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</si>
  <si>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</si>
  <si>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</si>
  <si>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</si>
  <si>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</si>
  <si>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</si>
  <si>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</si>
  <si>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</si>
  <si>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</si>
  <si>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</si>
  <si>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</si>
  <si>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</si>
  <si>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</si>
  <si>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</si>
  <si>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</si>
  <si>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</si>
  <si>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</si>
  <si>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</si>
  <si>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</si>
  <si>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</si>
  <si>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</si>
  <si>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</si>
  <si>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</si>
  <si>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</si>
  <si>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</si>
  <si>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</si>
  <si>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</si>
  <si>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</si>
  <si>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</si>
  <si>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</si>
  <si>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</si>
  <si>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</si>
  <si>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</si>
  <si>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</si>
  <si>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</si>
  <si>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</si>
  <si>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</si>
  <si>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</si>
  <si>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</si>
  <si>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</si>
  <si>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</si>
  <si>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</si>
  <si>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</si>
  <si>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</si>
  <si>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</si>
  <si>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</si>
  <si>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</si>
  <si>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</si>
  <si>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</si>
  <si>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</si>
  <si>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</si>
  <si>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</si>
  <si>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</si>
  <si>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</si>
  <si>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</si>
  <si>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</si>
  <si>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</si>
  <si>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</si>
  <si>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</si>
  <si>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</si>
  <si>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</si>
  <si>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</si>
  <si>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</si>
  <si>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</si>
  <si>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</si>
  <si>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</si>
  <si>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</si>
  <si>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</si>
  <si>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</si>
  <si>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</si>
  <si>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</si>
  <si>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</si>
  <si>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</si>
  <si>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</si>
  <si>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</si>
  <si>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</si>
  <si>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</si>
  <si>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</si>
  <si>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</si>
  <si>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</si>
  <si>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</si>
  <si>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</si>
  <si>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</si>
  <si>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</si>
  <si>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</si>
  <si>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</si>
  <si>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</si>
  <si>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</si>
  <si>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</si>
  <si>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</si>
  <si>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</si>
  <si>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</si>
  <si>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</si>
  <si>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</si>
  <si>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</si>
  <si>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</si>
  <si>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</si>
  <si>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</si>
  <si>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</si>
  <si>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</si>
  <si>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</si>
  <si>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</si>
  <si>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</si>
  <si>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</si>
  <si>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</si>
  <si>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</si>
  <si>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</si>
  <si>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</si>
  <si>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</si>
  <si>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</si>
  <si>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</si>
  <si>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</si>
  <si>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</si>
  <si>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</si>
  <si>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</si>
  <si>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</si>
  <si>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</si>
  <si>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</si>
  <si>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</si>
  <si>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</si>
  <si>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</si>
  <si>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</si>
  <si>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</si>
  <si>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</si>
  <si>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</si>
  <si>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</si>
  <si>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</si>
  <si>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</si>
  <si>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</si>
  <si>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</si>
  <si>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</si>
  <si>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</si>
  <si>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</si>
  <si>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</si>
  <si>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</si>
  <si>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</si>
  <si>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</si>
  <si>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</si>
  <si>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</si>
  <si>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</si>
  <si>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</si>
  <si>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</si>
  <si>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</si>
  <si>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</si>
  <si>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</si>
  <si>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</si>
  <si>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</si>
  <si>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</si>
  <si>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</si>
  <si>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</si>
  <si>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</si>
  <si>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</si>
  <si>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</si>
  <si>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</si>
  <si>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</si>
  <si>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</si>
  <si>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</si>
  <si>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</si>
  <si>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</si>
  <si>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</si>
  <si>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</si>
  <si>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</si>
  <si>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</si>
  <si>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</si>
  <si>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</si>
  <si>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</si>
  <si>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</si>
  <si>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</si>
  <si>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</si>
  <si>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</si>
  <si>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</si>
  <si>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</si>
  <si>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</si>
  <si>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</si>
  <si>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</si>
  <si>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</si>
  <si>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</si>
  <si>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</si>
  <si>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</si>
  <si>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</si>
  <si>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</si>
  <si>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</si>
  <si>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</si>
  <si>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</si>
  <si>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</si>
  <si>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</si>
  <si>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</si>
  <si>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</si>
  <si>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</si>
  <si>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</si>
  <si>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</si>
  <si>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</si>
  <si>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</si>
  <si>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</si>
  <si>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</si>
  <si>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</si>
  <si>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</si>
  <si>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</si>
  <si>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</si>
  <si>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</si>
  <si>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</si>
  <si>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</si>
  <si>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</si>
  <si>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</si>
  <si>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</si>
  <si>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</si>
  <si>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</si>
  <si>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</si>
  <si>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</si>
  <si>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</si>
  <si>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</si>
  <si>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</si>
  <si>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</si>
  <si>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</si>
  <si>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</si>
  <si>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</si>
  <si>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</si>
  <si>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</si>
  <si>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</si>
  <si>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</si>
  <si>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</si>
  <si>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</si>
  <si>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</si>
  <si>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</si>
  <si>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</si>
  <si>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</si>
  <si>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</si>
  <si>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</si>
  <si>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</si>
  <si>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</si>
  <si>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</si>
  <si>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</si>
  <si>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</si>
  <si>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</si>
  <si>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</si>
  <si>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</si>
  <si>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</si>
  <si>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</si>
  <si>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</si>
  <si>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</si>
  <si>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</si>
  <si>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</si>
  <si>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</si>
  <si>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</si>
  <si>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</si>
  <si>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</si>
  <si>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</si>
  <si>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</si>
  <si>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</si>
  <si>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</si>
  <si>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</si>
  <si>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</si>
  <si>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</si>
  <si>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</si>
  <si>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</si>
  <si>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</si>
  <si>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</si>
  <si>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</si>
  <si>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</si>
  <si>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</si>
  <si>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</si>
  <si>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</si>
  <si>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</si>
  <si>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</si>
  <si>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</si>
  <si>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</si>
  <si>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</si>
  <si>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</si>
  <si>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</si>
  <si>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</si>
  <si>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</si>
  <si>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</si>
  <si>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</si>
  <si>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</si>
  <si>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</si>
  <si>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</si>
  <si>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</si>
  <si>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</si>
  <si>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</si>
  <si>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</si>
  <si>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</si>
  <si>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</si>
  <si>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</si>
  <si>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</si>
  <si>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</si>
  <si>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</si>
  <si>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</si>
  <si>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</si>
  <si>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</si>
  <si>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</si>
  <si>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</si>
  <si>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</si>
  <si>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</si>
  <si>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</si>
  <si>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</si>
  <si>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</si>
  <si>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</si>
  <si>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</si>
  <si>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</si>
  <si>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</si>
  <si>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</si>
  <si>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</si>
  <si>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</si>
  <si>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</si>
  <si>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</si>
  <si>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</si>
  <si>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</si>
  <si>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</si>
  <si>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</si>
  <si>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</si>
  <si>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</si>
  <si>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</si>
  <si>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</si>
  <si>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</si>
  <si>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</si>
  <si>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</si>
  <si>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</si>
  <si>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</si>
  <si>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</si>
  <si>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</si>
  <si>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</si>
  <si>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</si>
  <si>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</si>
  <si>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</si>
  <si>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</si>
  <si>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</si>
  <si>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</si>
  <si>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</si>
  <si>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</si>
  <si>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</si>
  <si>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</si>
  <si>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</si>
  <si>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</si>
  <si>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</si>
  <si>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</si>
  <si>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</si>
  <si>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</si>
  <si>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</si>
  <si>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</si>
  <si>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</si>
  <si>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</si>
  <si>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</si>
  <si>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</si>
  <si>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</si>
  <si>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</si>
  <si>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</si>
  <si>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</si>
  <si>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</si>
  <si>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</si>
  <si>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</si>
  <si>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</si>
  <si>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</si>
  <si>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</si>
  <si>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</si>
  <si>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</si>
  <si>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</si>
  <si>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</si>
  <si>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</si>
  <si>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</si>
  <si>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</si>
  <si>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</si>
  <si>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</si>
  <si>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</si>
  <si>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</si>
  <si>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</si>
  <si>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</si>
  <si>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</si>
  <si>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</si>
  <si>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</si>
  <si>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</si>
  <si>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</si>
  <si>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</si>
  <si>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</si>
  <si>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</si>
  <si>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</si>
  <si>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</si>
  <si>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</si>
  <si>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</si>
  <si>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</si>
  <si>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</si>
  <si>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</si>
  <si>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</si>
  <si>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</si>
  <si>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</si>
  <si>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</si>
  <si>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</si>
  <si>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</si>
  <si>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</si>
  <si>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</si>
  <si>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</si>
  <si>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</si>
  <si>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</si>
  <si>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</si>
  <si>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</si>
  <si>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</si>
  <si>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</si>
  <si>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</si>
  <si>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</si>
  <si>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</si>
  <si>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</si>
  <si>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</si>
  <si>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</si>
  <si>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</si>
  <si>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</si>
  <si>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</si>
  <si>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</si>
  <si>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</si>
  <si>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</si>
  <si>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</si>
  <si>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</si>
  <si>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</si>
  <si>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</si>
  <si>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</si>
  <si>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</si>
  <si>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</si>
  <si>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</si>
  <si>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</si>
  <si>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</si>
  <si>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</si>
  <si>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</si>
  <si>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</si>
  <si>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</si>
  <si>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</si>
  <si>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</si>
  <si>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</si>
  <si>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</si>
  <si>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</si>
  <si>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</si>
  <si>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</si>
  <si>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</si>
  <si>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</si>
  <si>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</si>
  <si>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</si>
  <si>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</si>
  <si>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</si>
  <si>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</si>
  <si>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</si>
  <si>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</si>
  <si>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</si>
  <si>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</si>
  <si>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</si>
  <si>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</si>
  <si>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</si>
  <si>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</si>
  <si>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</si>
  <si>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</si>
  <si>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</si>
  <si>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</si>
  <si>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</si>
  <si>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</si>
  <si>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</si>
  <si>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</si>
  <si>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</si>
  <si>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</si>
  <si>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</si>
  <si>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</si>
  <si>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</si>
  <si>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</si>
  <si>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</si>
  <si>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</si>
  <si>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</si>
  <si>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</si>
  <si>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</si>
  <si>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</si>
  <si>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</si>
  <si>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</si>
  <si>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</si>
  <si>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</si>
  <si>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</si>
  <si>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</si>
  <si>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</si>
  <si>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</si>
  <si>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</si>
  <si>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</si>
  <si>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</si>
  <si>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</si>
  <si>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</si>
  <si>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</si>
  <si>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</si>
  <si>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</si>
  <si>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</si>
  <si>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</si>
  <si>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</si>
  <si>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</si>
  <si>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</si>
  <si>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</si>
  <si>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</si>
  <si>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</si>
  <si>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</si>
  <si>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</si>
  <si>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</si>
  <si>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</si>
  <si>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</si>
  <si>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</si>
  <si>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</si>
  <si>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</si>
  <si>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</si>
  <si>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</si>
  <si>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</si>
  <si>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</si>
  <si>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</si>
  <si>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</si>
  <si>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</si>
  <si>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</si>
  <si>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</si>
  <si>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</si>
  <si>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</si>
  <si>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</si>
  <si>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</si>
  <si>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</si>
  <si>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</si>
  <si>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</si>
  <si>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</si>
  <si>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</si>
  <si>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</si>
  <si>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</si>
  <si>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</si>
  <si>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</si>
  <si>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</si>
  <si>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</si>
  <si>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</si>
  <si>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</si>
  <si>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</si>
  <si>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</si>
  <si>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</si>
  <si>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</si>
  <si>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</si>
  <si>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</si>
  <si>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</si>
  <si>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</si>
  <si>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</si>
  <si>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</si>
  <si>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</si>
  <si>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</si>
  <si>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</si>
  <si>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</si>
  <si>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</si>
  <si>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</si>
  <si>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</si>
  <si>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</si>
  <si>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</si>
  <si>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</si>
  <si>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</si>
  <si>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</si>
  <si>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</si>
  <si>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</si>
  <si>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</si>
  <si>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</si>
  <si>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</si>
  <si>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</si>
  <si>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</si>
  <si>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</si>
  <si>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</si>
  <si>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</si>
  <si>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</si>
  <si>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</si>
  <si>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</si>
  <si>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</si>
  <si>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</si>
  <si>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</si>
  <si>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</si>
  <si>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</si>
  <si>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</si>
  <si>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</si>
  <si>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</si>
  <si>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</si>
  <si>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</si>
  <si>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</si>
  <si>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</si>
  <si>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</si>
  <si>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</si>
  <si>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</si>
  <si>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</si>
  <si>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</si>
  <si>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</si>
  <si>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</si>
  <si>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</si>
  <si>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</si>
  <si>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</si>
  <si>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</si>
  <si>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</si>
  <si>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</si>
  <si>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</si>
  <si>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</si>
  <si>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</si>
  <si>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</si>
  <si>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</si>
  <si>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</si>
  <si>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</si>
  <si>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</si>
  <si>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</si>
  <si>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</si>
  <si>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</si>
  <si>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</si>
  <si>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</si>
  <si>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</si>
  <si>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</si>
  <si>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</si>
  <si>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</si>
  <si>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</si>
  <si>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</si>
  <si>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</si>
  <si>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</si>
  <si>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</si>
  <si>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</si>
  <si>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</si>
  <si>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</si>
  <si>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</si>
  <si>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</si>
  <si>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</si>
  <si>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</si>
  <si>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</si>
  <si>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</si>
  <si>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</si>
  <si>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</si>
  <si>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</si>
  <si>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</si>
  <si>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</si>
  <si>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</si>
  <si>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</si>
  <si>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</si>
  <si>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</si>
  <si>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</si>
  <si>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</si>
  <si>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</si>
  <si>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</si>
  <si>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</si>
  <si>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</si>
  <si>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</si>
  <si>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</si>
  <si>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</si>
  <si>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</si>
  <si>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</si>
  <si>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</si>
  <si>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</si>
  <si>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</si>
  <si>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</si>
  <si>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</si>
  <si>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</si>
  <si>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</si>
  <si>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</si>
  <si>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</si>
  <si>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</si>
  <si>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</si>
  <si>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</si>
  <si>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</si>
  <si>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</si>
  <si>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</si>
  <si>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</si>
  <si>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</si>
  <si>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</si>
  <si>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</si>
  <si>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</si>
  <si>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</si>
  <si>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</si>
  <si>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</si>
  <si>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</si>
  <si>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</si>
  <si>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</si>
  <si>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</si>
  <si>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</si>
  <si>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</si>
  <si>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</si>
  <si>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</si>
  <si>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</si>
  <si>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</si>
  <si>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</si>
  <si>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</si>
  <si>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</si>
  <si>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</si>
  <si>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</si>
  <si>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</si>
  <si>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</si>
  <si>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</si>
  <si>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</si>
  <si>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</si>
  <si>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</si>
  <si>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</si>
  <si>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</si>
  <si>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</si>
  <si>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</si>
  <si>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</si>
  <si>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</si>
  <si>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</si>
  <si>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</si>
  <si>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</si>
  <si>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</si>
  <si>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</si>
  <si>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</si>
  <si>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</si>
  <si>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</si>
  <si>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</si>
  <si>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</si>
  <si>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</si>
  <si>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</si>
  <si>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</si>
  <si>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</si>
  <si>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</si>
  <si>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</si>
  <si>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</si>
  <si>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</si>
  <si>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</si>
  <si>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</si>
  <si>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</si>
  <si>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</si>
  <si>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</si>
  <si>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</si>
  <si>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</si>
  <si>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</si>
  <si>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</si>
  <si>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</si>
  <si>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</si>
  <si>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</si>
  <si>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</si>
  <si>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</si>
  <si>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</si>
  <si>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</si>
  <si>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</si>
  <si>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</si>
  <si>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</si>
  <si>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</si>
  <si>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</si>
  <si>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</si>
  <si>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</si>
  <si>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</si>
  <si>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</si>
  <si>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</si>
  <si>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</si>
  <si>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</si>
  <si>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</si>
  <si>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</si>
  <si>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</si>
  <si>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</si>
  <si>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</si>
  <si>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</si>
  <si>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</si>
  <si>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</si>
  <si>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</si>
  <si>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</si>
  <si>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</si>
  <si>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</si>
  <si>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</si>
  <si>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</si>
  <si>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</si>
  <si>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</si>
  <si>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</si>
  <si>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</si>
  <si>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</si>
  <si>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</si>
  <si>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</si>
  <si>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</si>
  <si>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</si>
  <si>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</si>
  <si>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</si>
  <si>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</si>
  <si>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</si>
  <si>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</si>
  <si>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</si>
  <si>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</si>
  <si>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</si>
  <si>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</si>
  <si>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</si>
  <si>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</si>
  <si>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</si>
  <si>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</si>
  <si>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</si>
  <si>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</si>
  <si>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</si>
  <si>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</si>
  <si>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</si>
  <si>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</si>
  <si>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</si>
  <si>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</si>
  <si>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</si>
  <si>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</si>
  <si>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</si>
  <si>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</si>
  <si>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</si>
  <si>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</si>
  <si>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</si>
  <si>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</si>
  <si>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</si>
  <si>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</si>
  <si>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</si>
  <si>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</si>
  <si>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</si>
  <si>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</si>
  <si>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</si>
  <si>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</si>
  <si>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</si>
  <si>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</si>
  <si>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</si>
  <si>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</si>
  <si>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</si>
  <si>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</si>
  <si>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</si>
  <si>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</si>
  <si>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</si>
  <si>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</si>
  <si>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</si>
  <si>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</si>
  <si>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</si>
  <si>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</si>
  <si>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</si>
  <si>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</si>
  <si>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</si>
  <si>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</si>
  <si>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</si>
  <si>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</si>
  <si>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</si>
  <si>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</si>
  <si>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</si>
  <si>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</si>
  <si>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</si>
  <si>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</si>
  <si>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</si>
  <si>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</si>
  <si>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</si>
  <si>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</si>
  <si>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</si>
  <si>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</si>
  <si>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</si>
  <si>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</si>
  <si>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</si>
  <si>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</si>
  <si>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</si>
  <si>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</si>
  <si>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</si>
  <si>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</si>
  <si>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</si>
  <si>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</si>
  <si>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</si>
  <si>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</si>
  <si>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</si>
  <si>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</si>
  <si>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</si>
  <si>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</si>
  <si>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</si>
  <si>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</si>
  <si>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</si>
  <si>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</si>
  <si>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</si>
  <si>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</si>
  <si>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</si>
  <si>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</si>
  <si>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</si>
  <si>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</si>
  <si>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</si>
  <si>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</si>
  <si>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</si>
  <si>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</si>
  <si>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</si>
  <si>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</si>
  <si>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</si>
  <si>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</si>
  <si>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</si>
  <si>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</si>
  <si>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</si>
  <si>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</si>
  <si>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</si>
  <si>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</si>
  <si>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</si>
  <si>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</si>
  <si>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</si>
  <si>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</si>
  <si>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</si>
  <si>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</si>
  <si>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</si>
  <si>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</si>
  <si>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</si>
  <si>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</si>
  <si>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</si>
  <si>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</si>
  <si>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</si>
  <si>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</si>
  <si>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</si>
  <si>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</si>
  <si>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</si>
  <si>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</si>
  <si>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</si>
  <si>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</si>
  <si>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</si>
  <si>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</si>
  <si>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</si>
  <si>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</si>
  <si>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</si>
  <si>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</si>
  <si>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</si>
  <si>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</si>
  <si>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</si>
  <si>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</si>
  <si>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</si>
  <si>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</si>
  <si>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</si>
  <si>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</si>
  <si>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</si>
  <si>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</si>
  <si>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</si>
  <si>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</si>
  <si>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</si>
  <si>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</si>
  <si>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</si>
  <si>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</si>
  <si>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</si>
  <si>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</si>
  <si>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</si>
  <si>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</si>
  <si>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</si>
  <si>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</si>
  <si>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</si>
  <si>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</si>
  <si>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</si>
  <si>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</si>
  <si>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</si>
  <si>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</si>
  <si>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</si>
  <si>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</si>
  <si>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</si>
  <si>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</si>
  <si>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</si>
  <si>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</si>
  <si>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</si>
  <si>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</si>
  <si>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</si>
  <si>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</si>
  <si>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</si>
  <si>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</si>
  <si>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</si>
  <si>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</si>
  <si>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</si>
  <si>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</si>
  <si>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</si>
  <si>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</si>
  <si>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</si>
  <si>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</si>
  <si>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</si>
  <si>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</si>
  <si>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</si>
  <si>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</si>
  <si>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</si>
  <si>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</si>
  <si>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</si>
  <si>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</si>
  <si>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</si>
  <si>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</si>
  <si>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</si>
  <si>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</si>
  <si>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</si>
  <si>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</si>
  <si>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</si>
  <si>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</si>
  <si>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</si>
  <si>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</si>
  <si>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</si>
  <si>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</si>
  <si>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</si>
  <si>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</si>
  <si>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</si>
  <si>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</si>
  <si>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</si>
  <si>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</si>
  <si>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</si>
  <si>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</si>
  <si>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</si>
  <si>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</si>
  <si>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</si>
  <si>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</si>
  <si>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</si>
  <si>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</si>
  <si>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</si>
  <si>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</si>
  <si>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</si>
  <si>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</si>
  <si>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</si>
  <si>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</si>
  <si>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</si>
  <si>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</si>
  <si>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</si>
  <si>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</si>
  <si>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</si>
  <si>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</si>
  <si>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</si>
  <si>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</si>
  <si>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</si>
  <si>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</si>
  <si>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</si>
  <si>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</si>
  <si>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</si>
  <si>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</si>
  <si>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</si>
  <si>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</si>
  <si>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</si>
  <si>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</si>
  <si>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</si>
  <si>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</si>
  <si>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</si>
  <si>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</si>
  <si>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</si>
  <si>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</si>
  <si>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</si>
  <si>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</si>
  <si>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</si>
  <si>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</si>
  <si>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</si>
  <si>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</si>
  <si>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</si>
  <si>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</si>
  <si>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</si>
  <si>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</si>
  <si>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</si>
  <si>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</si>
  <si>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</si>
  <si>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</si>
  <si>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</si>
  <si>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</si>
  <si>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</si>
  <si>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</si>
  <si>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</si>
  <si>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</si>
  <si>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</si>
  <si>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</si>
  <si>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</si>
  <si>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</si>
  <si>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</si>
  <si>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</si>
  <si>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</si>
  <si>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</si>
  <si>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</si>
  <si>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</si>
  <si>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</si>
  <si>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</si>
  <si>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</si>
  <si>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</si>
  <si>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</si>
  <si>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</si>
  <si>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</si>
  <si>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</si>
  <si>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</si>
  <si>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</si>
  <si>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</si>
  <si>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</si>
  <si>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</si>
  <si>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</si>
  <si>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</si>
  <si>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</si>
  <si>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</si>
  <si>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</si>
  <si>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</si>
  <si>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</si>
  <si>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</si>
  <si>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</si>
  <si>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</si>
  <si>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</si>
  <si>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</si>
  <si>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</si>
  <si>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</si>
  <si>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</si>
  <si>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</si>
  <si>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</si>
  <si>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</si>
  <si>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</si>
  <si>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</si>
  <si>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</si>
  <si>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</si>
  <si>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</si>
  <si>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</si>
  <si>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</si>
  <si>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</si>
  <si>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</si>
  <si>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</si>
  <si>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</si>
  <si>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</si>
  <si>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</si>
  <si>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</si>
  <si>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</si>
  <si>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</si>
  <si>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</si>
  <si>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</si>
  <si>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</si>
  <si>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</si>
  <si>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</si>
  <si>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</si>
  <si>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</si>
  <si>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</si>
  <si>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</si>
  <si>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</si>
  <si>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</si>
  <si>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</si>
  <si>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</si>
  <si>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</si>
  <si>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</si>
  <si>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</si>
  <si>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</si>
  <si>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</si>
  <si>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</si>
  <si>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</si>
  <si>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</si>
  <si>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</si>
  <si>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</si>
  <si>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</si>
  <si>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</si>
  <si>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</si>
  <si>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</si>
  <si>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</si>
  <si>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</si>
  <si>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</si>
  <si>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</si>
  <si>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</si>
  <si>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</si>
  <si>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</si>
  <si>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</si>
  <si>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</si>
  <si>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</si>
  <si>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</si>
  <si>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</si>
  <si>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</si>
  <si>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</si>
  <si>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</si>
  <si>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</si>
  <si>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</si>
  <si>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</si>
  <si>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</si>
  <si>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</si>
  <si>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</si>
  <si>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</si>
  <si>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</si>
  <si>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</si>
  <si>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</si>
  <si>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</si>
  <si>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</si>
  <si>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</si>
  <si>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</si>
  <si>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</si>
  <si>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</si>
  <si>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</si>
  <si>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</si>
  <si>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</si>
  <si>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</si>
  <si>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</si>
  <si>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</si>
  <si>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</si>
  <si>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</si>
  <si>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</si>
  <si>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</si>
  <si>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</si>
  <si>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</si>
  <si>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</si>
  <si>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</si>
  <si>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</si>
  <si>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</si>
  <si>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</si>
  <si>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</si>
  <si>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</si>
  <si>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</si>
  <si>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</si>
  <si>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</si>
  <si>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</si>
  <si>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</si>
  <si>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</si>
  <si>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</si>
  <si>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</si>
  <si>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</si>
  <si>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</si>
  <si>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</si>
  <si>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</si>
  <si>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</si>
  <si>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</si>
  <si>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</si>
  <si>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</si>
  <si>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</si>
  <si>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</si>
  <si>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</si>
  <si>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</si>
  <si>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</si>
  <si>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</si>
  <si>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</si>
  <si>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</si>
  <si>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</si>
  <si>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</si>
  <si>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</si>
  <si>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</si>
  <si>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</si>
  <si>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</si>
  <si>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</si>
  <si>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</si>
  <si>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</si>
  <si>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</si>
  <si>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</si>
  <si>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</si>
  <si>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</si>
  <si>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</si>
  <si>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</si>
  <si>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</si>
  <si>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</si>
  <si>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</si>
  <si>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</si>
  <si>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</si>
  <si>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</si>
  <si>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</si>
  <si>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</si>
  <si>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</si>
  <si>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</si>
  <si>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</si>
  <si>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</si>
  <si>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</si>
  <si>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</si>
  <si>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</si>
  <si>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</si>
  <si>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</si>
  <si>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</si>
  <si>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</si>
  <si>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</si>
  <si>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</si>
  <si>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</si>
  <si>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</si>
  <si>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</si>
  <si>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</si>
  <si>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</si>
  <si>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</si>
  <si>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</si>
  <si>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</si>
  <si>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</si>
  <si>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</si>
  <si>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</si>
  <si>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</si>
  <si>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</si>
  <si>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</si>
  <si>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</si>
  <si>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</si>
  <si>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</si>
  <si>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</si>
  <si>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</si>
  <si>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</si>
  <si>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</si>
  <si>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</si>
  <si>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</si>
  <si>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</si>
  <si>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</si>
  <si>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</si>
  <si>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</si>
  <si>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</si>
  <si>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</si>
  <si>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</si>
  <si>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</si>
  <si>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</si>
  <si>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</si>
  <si>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</si>
  <si>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</si>
  <si>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</si>
  <si>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</si>
  <si>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</si>
  <si>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</si>
  <si>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</si>
  <si>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</si>
  <si>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</si>
  <si>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</si>
  <si>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</si>
  <si>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</si>
  <si>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</si>
  <si>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</si>
  <si>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</si>
  <si>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</si>
  <si>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</si>
  <si>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</si>
  <si>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</si>
  <si>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</si>
  <si>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</si>
  <si>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</si>
  <si>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</si>
  <si>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</si>
  <si>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</si>
  <si>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</si>
  <si>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</si>
  <si>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</si>
  <si>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</si>
  <si>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</si>
  <si>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</si>
  <si>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</si>
  <si>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</si>
  <si>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</si>
  <si>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</si>
  <si>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</si>
  <si>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</si>
  <si>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</si>
  <si>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</si>
  <si>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</si>
  <si>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</si>
  <si>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</si>
  <si>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</si>
  <si>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</si>
  <si>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</si>
  <si>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</si>
  <si>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</si>
  <si>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</si>
  <si>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</si>
  <si>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</si>
  <si>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</si>
  <si>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</si>
  <si>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</si>
  <si>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</si>
  <si>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</si>
  <si>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</si>
  <si>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</si>
  <si>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</si>
  <si>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</si>
  <si>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</si>
  <si>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</si>
  <si>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</si>
  <si>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</si>
  <si>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</si>
  <si>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</si>
  <si>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</si>
  <si>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</si>
  <si>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</si>
  <si>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</si>
  <si>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</si>
  <si>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</si>
  <si>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</si>
  <si>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</si>
  <si>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</si>
  <si>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</si>
  <si>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</si>
  <si>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</si>
  <si>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</si>
  <si>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</si>
  <si>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</si>
  <si>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</si>
  <si>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</si>
  <si>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</si>
  <si>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</si>
  <si>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</si>
  <si>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</si>
  <si>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</si>
  <si>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</si>
  <si>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</si>
  <si>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</si>
  <si>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</si>
  <si>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</si>
  <si>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</si>
  <si>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</si>
  <si>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</si>
  <si>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</si>
  <si>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</si>
  <si>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</si>
  <si>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</si>
  <si>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</si>
  <si>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</si>
  <si>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</si>
  <si>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</si>
  <si>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</si>
  <si>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</si>
  <si>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</si>
  <si>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</si>
  <si>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</si>
  <si>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</si>
  <si>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</si>
  <si>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</si>
  <si>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</si>
  <si>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</si>
  <si>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</si>
  <si>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</si>
  <si>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</si>
  <si>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</si>
  <si>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</si>
  <si>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</si>
  <si>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</si>
  <si>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</si>
  <si>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</si>
  <si>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</si>
  <si>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</si>
  <si>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</si>
  <si>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</si>
  <si>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</si>
  <si>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</si>
  <si>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</si>
  <si>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</si>
  <si>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</si>
  <si>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</si>
  <si>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</si>
  <si>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</si>
  <si>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</si>
  <si>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</si>
  <si>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</si>
  <si>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</si>
  <si>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</si>
  <si>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</si>
  <si>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</si>
  <si>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</si>
  <si>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</si>
  <si>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</si>
  <si>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</si>
  <si>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</si>
  <si>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</si>
  <si>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</si>
  <si>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</si>
  <si>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</si>
  <si>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</si>
  <si>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</si>
  <si>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</si>
  <si>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</si>
  <si>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</si>
  <si>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</si>
  <si>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</si>
  <si>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</si>
  <si>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</si>
  <si>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</si>
  <si>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</si>
  <si>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</si>
  <si>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</si>
  <si>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</si>
  <si>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</si>
  <si>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</si>
  <si>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</si>
  <si>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</si>
  <si>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</si>
  <si>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</si>
  <si>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</si>
  <si>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</si>
  <si>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</si>
  <si>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</si>
  <si>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</si>
  <si>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</si>
  <si>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</si>
  <si>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</si>
  <si>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</si>
  <si>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</si>
  <si>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</si>
  <si>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</si>
  <si>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</si>
  <si>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</si>
  <si>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</si>
  <si>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</si>
  <si>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</si>
  <si>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</si>
  <si>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</si>
  <si>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</si>
  <si>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</si>
  <si>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</si>
  <si>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</si>
  <si>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</si>
  <si>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</si>
  <si>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</si>
  <si>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</si>
  <si>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</si>
  <si>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</si>
  <si>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</si>
  <si>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</si>
  <si>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</si>
  <si>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</si>
  <si>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</si>
  <si>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</si>
  <si>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</si>
  <si>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</si>
  <si>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</si>
  <si>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</si>
  <si>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</si>
  <si>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</si>
  <si>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</si>
  <si>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</si>
  <si>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</si>
  <si>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</si>
  <si>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</si>
  <si>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</si>
  <si>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</si>
  <si>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</si>
  <si>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</si>
  <si>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</si>
  <si>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</si>
  <si>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</si>
  <si>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</si>
  <si>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</si>
  <si>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</si>
  <si>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</si>
  <si>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</si>
  <si>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</si>
  <si>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</si>
  <si>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</si>
  <si>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</si>
  <si>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</si>
  <si>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</si>
  <si>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</si>
  <si>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</si>
  <si>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</si>
  <si>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</si>
  <si>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</si>
  <si>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</si>
  <si>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</si>
  <si>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</si>
  <si>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</si>
  <si>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</si>
  <si>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</si>
  <si>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</si>
  <si>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</si>
  <si>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</si>
  <si>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</si>
  <si>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</si>
  <si>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</si>
  <si>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</si>
  <si>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</si>
  <si>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</si>
  <si>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</si>
  <si>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</si>
  <si>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</si>
  <si>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</si>
  <si>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</si>
  <si>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</si>
  <si>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</si>
  <si>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</si>
  <si>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</si>
  <si>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</si>
  <si>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</si>
  <si>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</si>
  <si>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</si>
  <si>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</si>
  <si>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</si>
  <si>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</si>
  <si>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</si>
  <si>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</si>
  <si>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</si>
  <si>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</si>
  <si>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</si>
  <si>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</si>
  <si>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</si>
  <si>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</si>
  <si>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</si>
  <si>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</si>
  <si>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</si>
  <si>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</si>
  <si>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</si>
  <si>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</si>
  <si>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</si>
  <si>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</si>
  <si>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</si>
  <si>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</si>
  <si>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</si>
  <si>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</si>
  <si>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</si>
  <si>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</si>
  <si>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</si>
  <si>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</si>
  <si>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</si>
  <si>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</si>
  <si>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</si>
  <si>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</si>
  <si>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</si>
  <si>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</si>
  <si>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</si>
  <si>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</si>
  <si>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</si>
  <si>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</si>
  <si>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</si>
  <si>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</si>
  <si>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</si>
  <si>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</si>
  <si>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</si>
  <si>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</si>
  <si>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</si>
  <si>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</si>
  <si>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</si>
  <si>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</si>
  <si>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</si>
  <si>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</si>
  <si>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</si>
  <si>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</si>
  <si>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</si>
  <si>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</si>
  <si>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</si>
  <si>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</si>
  <si>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</si>
  <si>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</si>
  <si>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</si>
  <si>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</si>
  <si>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</si>
  <si>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</si>
  <si>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</si>
  <si>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</si>
  <si>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</si>
  <si>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</si>
  <si>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</si>
  <si>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</si>
  <si>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</si>
  <si>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</si>
  <si>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</si>
  <si>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</si>
  <si>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</si>
  <si>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</si>
  <si>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</si>
  <si>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</si>
  <si>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</si>
  <si>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</si>
  <si>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</si>
  <si>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</si>
  <si>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</si>
  <si>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</si>
  <si>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</si>
  <si>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</si>
  <si>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</si>
  <si>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</si>
  <si>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</si>
  <si>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</si>
  <si>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</si>
  <si>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</si>
  <si>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</si>
  <si>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</si>
  <si>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</si>
  <si>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</si>
  <si>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</si>
  <si>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</si>
  <si>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</si>
  <si>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</si>
  <si>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</si>
  <si>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</si>
  <si>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</si>
  <si>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</si>
  <si>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</si>
  <si>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</si>
  <si>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</si>
  <si>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</si>
  <si>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</si>
  <si>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</si>
  <si>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</si>
  <si>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</si>
  <si>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</si>
  <si>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</si>
  <si>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</si>
  <si>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</si>
  <si>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</si>
  <si>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</si>
  <si>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</si>
  <si>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</si>
  <si>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</si>
  <si>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</si>
  <si>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</si>
  <si>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</si>
  <si>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</si>
  <si>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</si>
  <si>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</si>
  <si>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</si>
  <si>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</si>
  <si>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</si>
  <si>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</si>
  <si>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</si>
  <si>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</si>
  <si>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</si>
  <si>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</si>
  <si>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</si>
  <si>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</si>
  <si>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</si>
  <si>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</si>
  <si>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</si>
  <si>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</si>
  <si>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</si>
  <si>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</si>
  <si>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</si>
  <si>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</si>
  <si>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</si>
  <si>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</si>
  <si>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</si>
  <si>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</si>
  <si>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</si>
  <si>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</si>
  <si>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</si>
  <si>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</si>
  <si>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</si>
  <si>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</si>
  <si>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</si>
  <si>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</si>
  <si>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</si>
  <si>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</si>
  <si>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</si>
  <si>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</si>
  <si>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</si>
  <si>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</si>
  <si>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</si>
  <si>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</si>
  <si>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</si>
  <si>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</si>
  <si>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</si>
  <si>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</si>
  <si>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</si>
  <si>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</si>
  <si>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</si>
  <si>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</si>
  <si>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</si>
  <si>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</si>
  <si>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</si>
  <si>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</si>
  <si>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</si>
  <si>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</si>
  <si>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</si>
  <si>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</si>
  <si>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</si>
  <si>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</si>
  <si>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</si>
  <si>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</si>
  <si>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</si>
  <si>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</si>
  <si>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</si>
  <si>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</si>
  <si>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</si>
  <si>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</si>
  <si>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</si>
  <si>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</si>
  <si>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</si>
  <si>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</si>
  <si>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</si>
  <si>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</si>
  <si>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</si>
  <si>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</si>
  <si>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</si>
  <si>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</si>
  <si>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</si>
  <si>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</si>
  <si>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</si>
  <si>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</si>
  <si>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</si>
  <si>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</si>
  <si>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</si>
  <si>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</si>
  <si>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</si>
  <si>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</si>
  <si>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</si>
  <si>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</si>
  <si>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</si>
  <si>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</si>
  <si>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</si>
  <si>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</si>
  <si>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</si>
  <si>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</si>
  <si>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</si>
  <si>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</si>
  <si>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</si>
  <si>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</si>
  <si>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</si>
  <si>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</si>
  <si>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</si>
  <si>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</si>
  <si>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</si>
  <si>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</si>
  <si>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</si>
  <si>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</si>
  <si>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</si>
  <si>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</si>
  <si>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</si>
  <si>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</si>
  <si>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</si>
  <si>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</si>
  <si>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</si>
  <si>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</si>
  <si>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</si>
  <si>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</si>
  <si>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</si>
  <si>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</si>
  <si>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</si>
  <si>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</si>
  <si>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</si>
  <si>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</si>
  <si>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</si>
  <si>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</si>
  <si>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</si>
  <si>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</si>
  <si>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</si>
  <si>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</si>
  <si>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</si>
  <si>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</si>
  <si>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</si>
  <si>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</si>
  <si>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</si>
  <si>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</si>
  <si>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</si>
  <si>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</si>
  <si>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</si>
  <si>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</si>
  <si>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</si>
  <si>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</si>
  <si>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</si>
  <si>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</si>
  <si>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</si>
  <si>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</si>
  <si>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</si>
  <si>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</si>
  <si>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</si>
  <si>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</si>
  <si>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</si>
  <si>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</si>
  <si>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</si>
  <si>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</si>
  <si>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</si>
  <si>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</si>
  <si>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</si>
  <si>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</si>
  <si>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</si>
  <si>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</si>
  <si>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</si>
  <si>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</si>
  <si>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</si>
  <si>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</si>
  <si>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</si>
  <si>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</si>
  <si>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</si>
  <si>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</si>
  <si>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</si>
  <si>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</si>
  <si>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</si>
  <si>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</si>
  <si>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</si>
  <si>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</si>
  <si>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</si>
  <si>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</si>
  <si>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</si>
  <si>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</si>
  <si>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</si>
  <si>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</si>
  <si>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</si>
  <si>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</si>
  <si>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</si>
  <si>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</si>
  <si>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</si>
  <si>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</si>
  <si>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</si>
  <si>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</si>
  <si>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</si>
  <si>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</si>
  <si>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</si>
  <si>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</si>
  <si>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</si>
  <si>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</si>
  <si>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</si>
  <si>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</si>
  <si>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</si>
  <si>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</si>
  <si>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</si>
  <si>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</si>
  <si>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</si>
  <si>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</si>
  <si>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</si>
  <si>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</si>
  <si>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</si>
  <si>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</si>
  <si>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</si>
  <si>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</si>
  <si>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</si>
  <si>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</si>
  <si>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</si>
  <si>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</si>
  <si>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</si>
  <si>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</si>
  <si>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</si>
  <si>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</si>
  <si>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</si>
  <si>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</si>
  <si>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</si>
  <si>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</si>
  <si>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</si>
  <si>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</si>
  <si>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</si>
  <si>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</si>
  <si>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</si>
  <si>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</si>
  <si>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</si>
  <si>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</si>
  <si>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</si>
  <si>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</si>
  <si>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</si>
  <si>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</si>
  <si>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</si>
  <si>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</si>
  <si>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</si>
  <si>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</si>
  <si>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</si>
  <si>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</si>
  <si>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</si>
  <si>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</si>
  <si>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</si>
  <si>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</si>
  <si>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</si>
  <si>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</si>
  <si>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</si>
  <si>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</si>
  <si>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</si>
  <si>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</si>
  <si>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</si>
  <si>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</si>
  <si>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</si>
  <si>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</si>
  <si>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</si>
  <si>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</si>
  <si>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</si>
  <si>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</si>
  <si>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</si>
  <si>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</si>
  <si>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</si>
  <si>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</si>
  <si>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</si>
  <si>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</si>
  <si>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</si>
  <si>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</si>
  <si>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</si>
  <si>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</si>
  <si>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</si>
  <si>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</si>
  <si>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</si>
  <si>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</si>
  <si>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</si>
  <si>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</si>
  <si>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</si>
  <si>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</si>
  <si>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</si>
  <si>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</si>
  <si>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</si>
  <si>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</si>
  <si>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</si>
  <si>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</si>
  <si>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</si>
  <si>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</si>
  <si>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</si>
  <si>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</si>
  <si>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</si>
  <si>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</si>
  <si>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</si>
  <si>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</si>
  <si>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</si>
  <si>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</si>
  <si>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</si>
  <si>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</si>
  <si>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</si>
  <si>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</si>
  <si>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</si>
  <si>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</si>
  <si>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</si>
  <si>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</si>
  <si>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</si>
  <si>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</si>
  <si>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</si>
  <si>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</si>
  <si>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</si>
  <si>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</si>
  <si>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</si>
  <si>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</si>
  <si>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</si>
  <si>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</si>
  <si>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</si>
  <si>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</si>
  <si>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</si>
  <si>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</si>
  <si>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</si>
  <si>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</si>
  <si>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</si>
  <si>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</si>
  <si>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</si>
  <si>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</si>
  <si>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</si>
  <si>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</si>
  <si>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</si>
  <si>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</si>
  <si>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</si>
  <si>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</si>
  <si>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</si>
  <si>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</si>
  <si>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</si>
  <si>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</si>
  <si>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</si>
  <si>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</si>
  <si>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</si>
  <si>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</si>
  <si>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</si>
  <si>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</si>
  <si>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</si>
  <si>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</si>
  <si>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</si>
  <si>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</si>
  <si>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</si>
  <si>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</si>
  <si>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</si>
  <si>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</si>
  <si>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</si>
  <si>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</si>
  <si>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</si>
  <si>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</si>
  <si>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</si>
  <si>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</si>
  <si>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</si>
  <si>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</si>
  <si>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</si>
  <si>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</si>
  <si>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</si>
  <si>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</si>
  <si>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</si>
  <si>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</si>
  <si>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</si>
  <si>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</si>
  <si>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</si>
  <si>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</si>
  <si>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</si>
  <si>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</si>
  <si>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</si>
  <si>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</si>
  <si>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</si>
  <si>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</si>
  <si>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</si>
  <si>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</si>
  <si>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</si>
  <si>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</si>
  <si>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</si>
  <si>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</si>
  <si>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</si>
  <si>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</si>
  <si>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</si>
  <si>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</si>
  <si>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</si>
  <si>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</si>
  <si>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</si>
  <si>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</si>
  <si>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</si>
  <si>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</si>
  <si>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</si>
  <si>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</si>
  <si>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</si>
  <si>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</si>
  <si>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</si>
  <si>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</si>
  <si>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</si>
  <si>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</si>
  <si>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</si>
  <si>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</si>
  <si>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</si>
  <si>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</si>
  <si>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</si>
  <si>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</si>
  <si>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</si>
  <si>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</si>
  <si>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</si>
  <si>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</si>
  <si>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</si>
  <si>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</si>
  <si>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</si>
  <si>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</si>
  <si>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</si>
  <si>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</si>
  <si>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</si>
  <si>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</si>
  <si>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</si>
  <si>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</si>
  <si>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</si>
  <si>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</si>
  <si>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</si>
  <si>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</si>
  <si>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</si>
  <si>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</si>
  <si>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</si>
  <si>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</si>
  <si>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</si>
  <si>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</si>
  <si>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</si>
  <si>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</si>
  <si>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</si>
  <si>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</si>
  <si>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</si>
  <si>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</si>
  <si>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</si>
  <si>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</si>
  <si>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</si>
  <si>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</si>
  <si>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</si>
  <si>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</si>
  <si>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</si>
  <si>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</si>
  <si>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</si>
  <si>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</si>
  <si>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</si>
  <si>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</si>
  <si>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</si>
  <si>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</si>
  <si>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</si>
  <si>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</si>
  <si>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</si>
  <si>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</si>
  <si>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</si>
  <si>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</si>
  <si>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</si>
  <si>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</si>
  <si>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</si>
  <si>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</si>
  <si>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</si>
  <si>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</si>
  <si>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</si>
  <si>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</si>
  <si>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</si>
  <si>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</si>
  <si>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</si>
  <si>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</si>
  <si>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</si>
  <si>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</si>
  <si>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</si>
  <si>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</si>
  <si>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</si>
  <si>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</si>
  <si>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</si>
  <si>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</si>
  <si>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</si>
  <si>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</si>
  <si>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</si>
  <si>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</si>
  <si>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</si>
  <si>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</si>
  <si>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</si>
  <si>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</si>
  <si>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</si>
  <si>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</si>
  <si>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</si>
  <si>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</si>
  <si>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</si>
  <si>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</si>
  <si>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</si>
  <si>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</si>
  <si>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</si>
  <si>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</si>
  <si>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</si>
  <si>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</si>
  <si>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</si>
  <si>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</si>
  <si>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</si>
  <si>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</si>
  <si>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</si>
  <si>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</si>
  <si>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</si>
  <si>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</si>
  <si>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</si>
  <si>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</si>
  <si>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</si>
  <si>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</si>
  <si>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</si>
  <si>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</si>
  <si>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</si>
  <si>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</si>
  <si>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</si>
  <si>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</si>
  <si>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</si>
  <si>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</si>
  <si>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</si>
  <si>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</si>
  <si>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</si>
  <si>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</si>
  <si>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</si>
  <si>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</si>
  <si>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</si>
  <si>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</si>
  <si>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</si>
  <si>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</si>
  <si>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</si>
  <si>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</si>
  <si>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</si>
  <si>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</si>
  <si>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</si>
  <si>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</si>
  <si>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</si>
  <si>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</si>
  <si>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</si>
  <si>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</si>
  <si>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</si>
  <si>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</si>
  <si>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</si>
  <si>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</si>
  <si>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</si>
  <si>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</si>
  <si>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</si>
  <si>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</si>
  <si>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</si>
  <si>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</si>
  <si>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</si>
  <si>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</si>
  <si>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</si>
  <si>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</si>
  <si>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</si>
  <si>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</si>
  <si>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</si>
  <si>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</si>
  <si>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</si>
  <si>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</si>
  <si>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</si>
  <si>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</si>
  <si>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</si>
  <si>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</si>
  <si>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</si>
  <si>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</si>
  <si>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</si>
  <si>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</si>
  <si>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</si>
  <si>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</si>
  <si>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</si>
  <si>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</si>
  <si>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</si>
  <si>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</si>
  <si>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</si>
  <si>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</si>
  <si>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</si>
  <si>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</si>
  <si>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</si>
  <si>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</si>
  <si>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</si>
  <si>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</si>
  <si>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</si>
  <si>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</si>
  <si>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</si>
  <si>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</si>
  <si>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</si>
  <si>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</si>
  <si>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</si>
  <si>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</si>
  <si>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</si>
  <si>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</si>
  <si>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</si>
  <si>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</si>
  <si>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</si>
  <si>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</si>
  <si>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</si>
  <si>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</si>
  <si>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</si>
  <si>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</si>
  <si>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</si>
  <si>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</si>
  <si>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</si>
  <si>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</si>
  <si>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</si>
  <si>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</si>
  <si>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</si>
  <si>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</si>
  <si>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</si>
  <si>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</si>
  <si>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</si>
  <si>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</si>
  <si>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</si>
  <si>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</si>
  <si>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</si>
  <si>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</si>
  <si>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</si>
  <si>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</si>
  <si>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</si>
  <si>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</si>
  <si>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</si>
  <si>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</si>
  <si>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</si>
  <si>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</si>
  <si>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</si>
  <si>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</si>
  <si>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</si>
  <si>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</si>
  <si>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</si>
  <si>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</si>
  <si>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</si>
  <si>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</si>
  <si>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</si>
  <si>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</si>
  <si>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</si>
  <si>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</si>
  <si>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</si>
  <si>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</si>
  <si>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</si>
  <si>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</si>
  <si>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</si>
  <si>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</si>
  <si>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</si>
  <si>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</si>
  <si>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</si>
  <si>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</si>
  <si>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</si>
  <si>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</si>
  <si>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</si>
  <si>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</si>
  <si>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</si>
  <si>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</si>
  <si>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</si>
  <si>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</si>
  <si>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</si>
  <si>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</si>
  <si>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</si>
  <si>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</si>
  <si>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</si>
  <si>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</si>
  <si>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</si>
  <si>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</si>
  <si>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</si>
  <si>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</si>
  <si>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</si>
  <si>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</si>
  <si>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</si>
  <si>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</si>
  <si>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</si>
  <si>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</si>
  <si>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</si>
  <si>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</si>
  <si>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</si>
  <si>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</si>
  <si>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</si>
  <si>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</si>
  <si>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</si>
  <si>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</si>
  <si>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</si>
  <si>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</si>
  <si>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</si>
  <si>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</si>
  <si>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</si>
  <si>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</si>
  <si>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</si>
  <si>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</si>
  <si>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</si>
  <si>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</si>
  <si>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</si>
  <si>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</si>
  <si>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</si>
  <si>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</si>
  <si>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</si>
  <si>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</si>
  <si>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</si>
  <si>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</si>
  <si>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</si>
  <si>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</si>
  <si>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</si>
  <si>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</si>
  <si>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</si>
  <si>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</si>
  <si>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</si>
  <si>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</si>
  <si>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</si>
  <si>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</si>
  <si>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</si>
  <si>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</si>
  <si>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</si>
  <si>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</si>
  <si>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</si>
  <si>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</si>
  <si>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</si>
  <si>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</si>
  <si>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</si>
  <si>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</si>
  <si>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</si>
  <si>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</si>
  <si>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</si>
  <si>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</si>
  <si>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</si>
  <si>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</si>
  <si>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</si>
  <si>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</si>
  <si>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</si>
  <si>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</si>
  <si>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</si>
  <si>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</si>
  <si>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</si>
  <si>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</si>
  <si>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</si>
  <si>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</si>
  <si>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</si>
  <si>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</si>
  <si>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</si>
  <si>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</si>
  <si>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</si>
  <si>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</si>
  <si>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</si>
  <si>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</si>
  <si>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</si>
  <si>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</si>
  <si>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</si>
  <si>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</si>
  <si>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</si>
  <si>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</si>
  <si>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</si>
  <si>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</si>
  <si>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</si>
  <si>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</si>
  <si>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</si>
  <si>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</si>
  <si>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</si>
  <si>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</si>
  <si>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</si>
  <si>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</si>
  <si>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</si>
  <si>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</si>
  <si>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</si>
  <si>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</si>
  <si>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</si>
  <si>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</si>
  <si>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</si>
  <si>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</si>
  <si>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</si>
  <si>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</si>
  <si>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</si>
  <si>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</si>
  <si>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</si>
  <si>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</si>
  <si>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</si>
  <si>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</si>
  <si>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</si>
  <si>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</si>
  <si>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</si>
  <si>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</si>
  <si>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</si>
  <si>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</si>
  <si>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</si>
  <si>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</si>
  <si>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</si>
  <si>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</si>
  <si>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</si>
  <si>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</si>
  <si>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</si>
  <si>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</si>
  <si>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</si>
  <si>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</si>
  <si>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</si>
  <si>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</si>
  <si>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</si>
  <si>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</si>
  <si>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</si>
  <si>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</si>
  <si>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</si>
  <si>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</si>
  <si>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</si>
  <si>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</si>
  <si>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</si>
  <si>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</si>
  <si>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</si>
  <si>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</si>
  <si>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</si>
  <si>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</si>
  <si>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</si>
  <si>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</si>
  <si>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</si>
  <si>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</si>
  <si>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</si>
  <si>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</si>
  <si>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</si>
  <si>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</si>
  <si>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</si>
  <si>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</si>
  <si>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</si>
  <si>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</si>
  <si>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</si>
  <si>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</si>
  <si>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</si>
  <si>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</si>
  <si>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</si>
  <si>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</si>
  <si>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</si>
  <si>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</si>
  <si>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</si>
  <si>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</si>
  <si>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</si>
  <si>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</si>
  <si>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</si>
  <si>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</si>
  <si>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</si>
  <si>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</si>
  <si>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</si>
  <si>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</si>
  <si>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</si>
  <si>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</si>
  <si>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</si>
  <si>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</si>
  <si>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</si>
  <si>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</si>
  <si>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</si>
  <si>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</si>
  <si>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</si>
  <si>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</si>
  <si>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</si>
  <si>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</si>
  <si>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</si>
  <si>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</si>
  <si>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</si>
  <si>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</si>
  <si>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</si>
  <si>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</si>
  <si>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</si>
  <si>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</si>
  <si>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</si>
  <si>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</si>
  <si>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</si>
  <si>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</si>
  <si>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</si>
  <si>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</si>
  <si>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</si>
  <si>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</si>
  <si>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</si>
  <si>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</si>
  <si>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</si>
  <si>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</si>
  <si>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</si>
  <si>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</si>
  <si>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</si>
  <si>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</si>
  <si>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</si>
  <si>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</si>
  <si>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</si>
  <si>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</si>
  <si>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</si>
  <si>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</si>
  <si>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</si>
  <si>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</si>
  <si>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</si>
  <si>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</si>
  <si>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</si>
  <si>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</si>
  <si>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</si>
  <si>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</si>
  <si>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</si>
  <si>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</si>
  <si>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</si>
  <si>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</si>
  <si>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</si>
  <si>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</si>
  <si>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</si>
  <si>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</si>
  <si>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</si>
  <si>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</si>
  <si>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</si>
  <si>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</si>
  <si>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</si>
  <si>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</si>
  <si>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</si>
  <si>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</si>
  <si>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</si>
  <si>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</si>
  <si>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</si>
  <si>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</si>
  <si>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</si>
  <si>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</si>
  <si>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</si>
  <si>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</si>
  <si>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</si>
  <si>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</si>
  <si>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</si>
  <si>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</si>
  <si>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</si>
  <si>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</si>
  <si>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</si>
  <si>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</si>
  <si>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</si>
  <si>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</si>
  <si>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</si>
  <si>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</si>
  <si>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</si>
  <si>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</si>
  <si>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</si>
  <si>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</si>
  <si>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</si>
  <si>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</si>
  <si>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</si>
  <si>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</si>
  <si>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</si>
  <si>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</si>
  <si>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</si>
  <si>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</si>
  <si>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</si>
  <si>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</si>
  <si>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</si>
  <si>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</si>
  <si>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</si>
  <si>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</si>
  <si>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</si>
  <si>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</si>
  <si>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</si>
  <si>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</si>
  <si>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</si>
  <si>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</si>
  <si>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</si>
  <si>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</si>
  <si>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</si>
  <si>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</si>
  <si>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</si>
  <si>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</si>
  <si>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</si>
  <si>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</si>
  <si>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</si>
  <si>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</si>
  <si>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</si>
  <si>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</si>
  <si>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</si>
  <si>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</si>
  <si>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</si>
  <si>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</si>
  <si>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</si>
  <si>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</si>
  <si>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</si>
  <si>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</si>
  <si>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</si>
  <si>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</si>
  <si>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</si>
  <si>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</si>
  <si>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</si>
  <si>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</si>
  <si>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</si>
  <si>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</si>
  <si>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</si>
  <si>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</si>
  <si>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</si>
  <si>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</si>
  <si>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</si>
  <si>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</si>
  <si>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</si>
  <si>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</si>
  <si>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</si>
  <si>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</si>
  <si>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</si>
  <si>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</si>
  <si>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</si>
  <si>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</si>
  <si>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</si>
  <si>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</si>
  <si>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</si>
  <si>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</si>
  <si>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</si>
  <si>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</si>
  <si>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</si>
  <si>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</si>
  <si>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</si>
  <si>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</si>
  <si>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</si>
  <si>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</si>
  <si>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</si>
  <si>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</si>
  <si>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</si>
  <si>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</si>
  <si>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</si>
  <si>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</si>
  <si>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</si>
  <si>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</si>
  <si>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</si>
  <si>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</si>
  <si>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</si>
  <si>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</si>
  <si>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</si>
  <si>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</si>
  <si>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</si>
  <si>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</si>
  <si>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</si>
  <si>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</si>
  <si>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</si>
  <si>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</si>
  <si>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</si>
  <si>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</si>
  <si>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</si>
  <si>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</si>
  <si>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</si>
  <si>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</si>
  <si>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</si>
  <si>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</si>
  <si>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</si>
  <si>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</si>
  <si>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</si>
  <si>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</si>
  <si>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</si>
  <si>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</si>
  <si>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</si>
  <si>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</si>
  <si>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</si>
  <si>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</si>
  <si>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</si>
  <si>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</si>
  <si>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</si>
  <si>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</si>
  <si>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</si>
  <si>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</si>
  <si>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</si>
  <si>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</si>
  <si>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</si>
  <si>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</si>
  <si>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</si>
  <si>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</si>
  <si>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</si>
  <si>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</si>
  <si>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</si>
  <si>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</si>
  <si>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</si>
  <si>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</si>
  <si>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</si>
  <si>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</si>
  <si>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</si>
  <si>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</si>
  <si>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</si>
  <si>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</si>
  <si>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</si>
  <si>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</si>
  <si>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</si>
  <si>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</si>
  <si>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</si>
  <si>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</si>
  <si>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</si>
  <si>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</si>
  <si>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</si>
  <si>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</si>
  <si>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</si>
  <si>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</si>
  <si>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</si>
  <si>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</si>
  <si>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</si>
  <si>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</si>
  <si>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</si>
  <si>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</si>
  <si>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</si>
  <si>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</si>
  <si>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</si>
  <si>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</si>
  <si>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</si>
  <si>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</si>
  <si>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</si>
  <si>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</si>
  <si>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</si>
  <si>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</si>
  <si>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</si>
  <si>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</si>
  <si>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</si>
  <si>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</si>
  <si>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</si>
  <si>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</si>
  <si>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</si>
  <si>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</si>
  <si>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</si>
  <si>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</si>
  <si>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</si>
  <si>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</si>
  <si>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</si>
  <si>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</si>
  <si>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</si>
  <si>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</si>
  <si>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</si>
  <si>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</si>
  <si>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</si>
  <si>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</si>
  <si>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</si>
  <si>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</si>
  <si>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</si>
  <si>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</si>
  <si>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</si>
  <si>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</si>
  <si>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</si>
  <si>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</si>
  <si>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</si>
  <si>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</si>
  <si>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</si>
  <si>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</si>
  <si>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</si>
  <si>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</si>
  <si>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</si>
  <si>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</si>
  <si>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</si>
  <si>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</si>
  <si>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</si>
  <si>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</si>
  <si>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</si>
  <si>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</si>
  <si>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</si>
  <si>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</si>
  <si>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</si>
  <si>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</si>
  <si>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</si>
  <si>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</si>
  <si>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</si>
  <si>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</si>
  <si>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</si>
  <si>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</si>
  <si>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</si>
  <si>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</si>
  <si>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</si>
  <si>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</si>
  <si>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</si>
  <si>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</si>
  <si>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</si>
  <si>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</si>
  <si>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</si>
  <si>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</si>
  <si>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</si>
  <si>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</si>
  <si>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</si>
  <si>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</si>
  <si>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</si>
  <si>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</si>
  <si>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</si>
  <si>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</si>
  <si>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</si>
  <si>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</si>
  <si>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</si>
  <si>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</si>
  <si>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</si>
  <si>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</si>
  <si>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</si>
  <si>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</si>
  <si>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</si>
  <si>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</si>
  <si>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</si>
  <si>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</si>
  <si>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</si>
  <si>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</si>
  <si>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</si>
  <si>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</si>
  <si>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</si>
  <si>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</si>
  <si>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</si>
  <si>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</si>
  <si>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</si>
  <si>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</si>
  <si>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</si>
  <si>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</si>
  <si>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</si>
  <si>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</si>
  <si>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</si>
  <si>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</si>
  <si>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</si>
  <si>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</si>
  <si>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</si>
  <si>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</si>
  <si>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</si>
  <si>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</si>
  <si>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</si>
  <si>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</si>
  <si>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</si>
  <si>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</si>
  <si>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</si>
  <si>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</si>
  <si>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</si>
  <si>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</si>
  <si>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</si>
  <si>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</si>
  <si>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</si>
  <si>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</si>
  <si>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</si>
  <si>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</si>
  <si>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</si>
  <si>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</si>
  <si>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</si>
  <si>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</si>
  <si>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</si>
  <si>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</si>
  <si>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</si>
  <si>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</si>
  <si>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</si>
  <si>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</si>
  <si>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</si>
  <si>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</si>
  <si>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</si>
  <si>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</si>
  <si>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</si>
  <si>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</si>
  <si>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</si>
  <si>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</si>
  <si>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</si>
  <si>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</si>
  <si>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</si>
  <si>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</si>
  <si>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</si>
  <si>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</si>
  <si>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</si>
  <si>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</si>
  <si>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</si>
  <si>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</si>
  <si>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</si>
  <si>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</si>
  <si>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</si>
  <si>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</si>
  <si>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</si>
  <si>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</si>
  <si>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</si>
  <si>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</si>
  <si>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</si>
  <si>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</si>
  <si>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</si>
  <si>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</si>
  <si>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</si>
  <si>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</si>
  <si>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</si>
  <si>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</si>
  <si>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</si>
  <si>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</si>
  <si>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</si>
  <si>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</si>
  <si>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</si>
  <si>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</si>
  <si>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</si>
  <si>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</si>
  <si>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</si>
  <si>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</si>
  <si>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</si>
  <si>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</si>
  <si>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</si>
  <si>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</si>
  <si>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</si>
  <si>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</si>
  <si>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</si>
  <si>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</si>
  <si>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</si>
  <si>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</si>
  <si>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</si>
  <si>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</si>
  <si>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</si>
  <si>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</si>
  <si>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</si>
  <si>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</si>
  <si>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</si>
  <si>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</si>
  <si>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</si>
  <si>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</si>
  <si>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</si>
  <si>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</si>
  <si>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</si>
  <si>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</si>
  <si>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</si>
  <si>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</si>
  <si>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</si>
  <si>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</si>
  <si>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</si>
  <si>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</si>
  <si>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</si>
  <si>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</si>
  <si>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</si>
  <si>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</si>
  <si>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</si>
  <si>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</si>
  <si>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</si>
  <si>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</si>
  <si>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</si>
  <si>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</si>
  <si>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</si>
  <si>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</si>
  <si>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</si>
  <si>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</si>
  <si>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</si>
  <si>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</si>
  <si>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</si>
  <si>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</si>
  <si>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</si>
  <si>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</si>
  <si>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</si>
  <si>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</si>
  <si>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</si>
  <si>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</si>
  <si>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</si>
  <si>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</si>
  <si>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</si>
  <si>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</si>
  <si>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</si>
  <si>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</si>
  <si>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</si>
  <si>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</si>
  <si>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</si>
  <si>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</si>
  <si>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</si>
  <si>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</si>
  <si>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</si>
  <si>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</si>
  <si>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</si>
  <si>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</si>
  <si>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</si>
  <si>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</si>
  <si>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</si>
  <si>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</si>
  <si>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</si>
  <si>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</si>
  <si>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</si>
  <si>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</si>
  <si>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</si>
  <si>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</si>
  <si>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</si>
  <si>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</si>
  <si>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</si>
  <si>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</si>
  <si>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</si>
  <si>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</si>
  <si>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</si>
  <si>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</si>
  <si>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</si>
  <si>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</si>
  <si>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</si>
  <si>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</si>
  <si>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</si>
  <si>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</si>
  <si>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</si>
  <si>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</si>
  <si>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</si>
  <si>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</si>
  <si>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</si>
  <si>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</si>
  <si>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</si>
  <si>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</si>
  <si>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</si>
  <si>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</si>
  <si>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</si>
  <si>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</si>
  <si>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</si>
  <si>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</si>
  <si>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</si>
  <si>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</si>
  <si>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</si>
  <si>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</si>
  <si>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</si>
  <si>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</si>
  <si>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</si>
  <si>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</si>
  <si>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</si>
  <si>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</si>
  <si>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</si>
  <si>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</si>
  <si>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</si>
  <si>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</si>
  <si>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</si>
  <si>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</si>
  <si>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</si>
  <si>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</si>
  <si>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</si>
  <si>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</si>
  <si>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</si>
  <si>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</si>
  <si>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</si>
  <si>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</si>
  <si>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</si>
  <si>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</si>
  <si>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</si>
  <si>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</si>
  <si>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</si>
  <si>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</si>
  <si>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</si>
  <si>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</si>
  <si>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</si>
  <si>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</si>
  <si>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</si>
  <si>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</si>
  <si>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</si>
  <si>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</si>
  <si>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</si>
  <si>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</si>
  <si>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</si>
  <si>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</si>
  <si>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</si>
  <si>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</si>
  <si>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</si>
  <si>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</si>
  <si>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</si>
  <si>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</si>
  <si>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</si>
  <si>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</si>
  <si>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</si>
  <si>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</si>
  <si>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</si>
  <si>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</si>
  <si>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</si>
  <si>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</si>
  <si>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</si>
  <si>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</si>
  <si>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</si>
  <si>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</si>
  <si>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</si>
  <si>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</si>
  <si>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</si>
  <si>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</si>
  <si>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</si>
  <si>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</si>
  <si>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</si>
  <si>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</si>
  <si>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</si>
  <si>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</si>
  <si>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</si>
  <si>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</si>
  <si>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</si>
  <si>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</si>
  <si>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</si>
  <si>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</si>
  <si>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</si>
  <si>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</si>
  <si>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</si>
  <si>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</si>
  <si>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</si>
  <si>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</si>
  <si>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</si>
  <si>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</si>
  <si>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</si>
  <si>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</si>
  <si>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</si>
  <si>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</si>
  <si>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</si>
  <si>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</si>
  <si>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</si>
  <si>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</si>
  <si>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</si>
  <si>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</si>
  <si>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</si>
  <si>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</si>
  <si>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</si>
  <si>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</si>
  <si>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</si>
  <si>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</si>
  <si>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</si>
  <si>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</si>
  <si>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</si>
  <si>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</si>
  <si>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</si>
  <si>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</si>
  <si>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</si>
  <si>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</si>
  <si>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</si>
  <si>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</si>
  <si>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</si>
  <si>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</si>
  <si>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</si>
  <si>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</si>
  <si>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</si>
  <si>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</si>
  <si>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</si>
  <si>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</si>
  <si>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</si>
  <si>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</si>
  <si>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</si>
  <si>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</si>
  <si>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</si>
  <si>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</si>
  <si>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</si>
  <si>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</si>
  <si>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</si>
  <si>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</si>
  <si>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</si>
  <si>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</si>
  <si>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</si>
  <si>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</si>
  <si>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</si>
  <si>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</si>
  <si>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</si>
  <si>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</si>
  <si>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</si>
  <si>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</si>
  <si>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</si>
  <si>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</si>
  <si>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</si>
  <si>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</si>
  <si>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</si>
  <si>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</si>
  <si>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</si>
  <si>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</si>
  <si>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</si>
  <si>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</si>
  <si>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</si>
  <si>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</si>
  <si>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</si>
  <si>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</si>
  <si>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</si>
  <si>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</si>
  <si>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</si>
  <si>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</si>
  <si>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</si>
  <si>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</si>
  <si>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</si>
  <si>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</si>
  <si>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</si>
  <si>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</si>
  <si>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</si>
  <si>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</si>
  <si>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</si>
  <si>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</si>
  <si>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</si>
  <si>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</si>
  <si>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</si>
  <si>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</si>
  <si>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</si>
  <si>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</si>
  <si>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</si>
  <si>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</si>
  <si>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</si>
  <si>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</si>
  <si>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</si>
  <si>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</si>
  <si>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</si>
  <si>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</si>
  <si>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</si>
  <si>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</si>
  <si>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</si>
  <si>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</si>
  <si>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</si>
  <si>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</si>
  <si>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</si>
  <si>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</si>
  <si>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</si>
  <si>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</si>
  <si>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</si>
  <si>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</si>
  <si>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</si>
  <si>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</si>
  <si>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</si>
  <si>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</si>
  <si>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</si>
  <si>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</si>
  <si>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</si>
  <si>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</si>
  <si>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</si>
  <si>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</si>
  <si>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</si>
  <si>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</si>
  <si>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</si>
  <si>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</si>
  <si>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</si>
  <si>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</si>
  <si>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</si>
  <si>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</si>
  <si>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</si>
  <si>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</si>
  <si>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</si>
  <si>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</si>
  <si>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</si>
  <si>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</si>
  <si>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</si>
  <si>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</si>
  <si>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</si>
  <si>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</si>
  <si>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</si>
  <si>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</si>
  <si>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</si>
  <si>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</si>
  <si>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</si>
  <si>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</si>
  <si>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</si>
  <si>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</si>
  <si>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</si>
  <si>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</si>
  <si>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</si>
  <si>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</si>
  <si>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</si>
  <si>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</si>
  <si>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</si>
  <si>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</si>
  <si>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</si>
  <si>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</si>
  <si>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</si>
  <si>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</si>
  <si>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</si>
  <si>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</si>
  <si>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</si>
  <si>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</si>
  <si>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</si>
  <si>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</si>
  <si>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</si>
  <si>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</si>
  <si>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</si>
  <si>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</si>
  <si>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</si>
  <si>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</si>
  <si>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</si>
  <si>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</si>
  <si>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</si>
  <si>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</si>
  <si>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</si>
  <si>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</si>
  <si>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</si>
  <si>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</si>
  <si>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</si>
  <si>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</si>
  <si>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</si>
  <si>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</si>
  <si>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</si>
  <si>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</si>
  <si>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</si>
  <si>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</si>
  <si>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</si>
  <si>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</si>
  <si>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</si>
  <si>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</si>
  <si>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</si>
  <si>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</si>
  <si>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</si>
  <si>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</si>
  <si>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</si>
  <si>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</si>
  <si>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</si>
  <si>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</si>
  <si>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</si>
  <si>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</si>
  <si>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</si>
  <si>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</si>
  <si>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</si>
  <si>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</si>
  <si>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</si>
  <si>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</si>
  <si>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</si>
  <si>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</si>
  <si>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</si>
  <si>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</si>
  <si>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</si>
  <si>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</si>
  <si>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</si>
  <si>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</si>
  <si>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</si>
  <si>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</si>
  <si>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</si>
  <si>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</si>
  <si>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</si>
  <si>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</si>
  <si>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</si>
  <si>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</si>
  <si>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</si>
  <si>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</si>
  <si>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</si>
  <si>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</si>
  <si>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</si>
  <si>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</si>
  <si>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</si>
  <si>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</si>
  <si>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</si>
  <si>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</si>
  <si>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</si>
  <si>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</si>
  <si>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</si>
  <si>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</si>
  <si>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</si>
  <si>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</si>
  <si>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</si>
  <si>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</si>
  <si>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</si>
  <si>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</si>
  <si>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</si>
  <si>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</si>
  <si>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</si>
  <si>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</si>
  <si>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</si>
  <si>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</si>
  <si>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</si>
  <si>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</si>
  <si>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</si>
  <si>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</si>
  <si>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</si>
  <si>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</si>
  <si>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</si>
  <si>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</si>
  <si>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</si>
  <si>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</si>
  <si>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</si>
  <si>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</si>
  <si>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</si>
  <si>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</si>
  <si>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</si>
  <si>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</si>
  <si>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</si>
  <si>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</si>
  <si>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</si>
  <si>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</si>
  <si>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</si>
  <si>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</si>
  <si>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</si>
  <si>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</si>
  <si>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</si>
  <si>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</si>
  <si>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</si>
  <si>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</si>
  <si>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</si>
  <si>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</si>
  <si>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</si>
  <si>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</si>
  <si>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</si>
  <si>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</si>
  <si>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</si>
  <si>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</si>
  <si>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</si>
  <si>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</si>
  <si>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</si>
  <si>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</si>
  <si>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</si>
  <si>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</si>
  <si>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</si>
  <si>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</si>
  <si>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</si>
  <si>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</si>
  <si>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</si>
  <si>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</si>
  <si>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</si>
  <si>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</si>
  <si>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</si>
  <si>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</si>
  <si>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</si>
  <si>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</si>
  <si>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</si>
  <si>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</si>
  <si>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</si>
  <si>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</si>
  <si>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</si>
  <si>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</si>
  <si>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</si>
  <si>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</si>
  <si>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</si>
  <si>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</si>
  <si>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</si>
  <si>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</si>
  <si>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</si>
  <si>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</si>
  <si>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</si>
  <si>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</si>
  <si>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</si>
  <si>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</si>
  <si>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</si>
  <si>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</si>
  <si>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</si>
  <si>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</si>
  <si>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</si>
  <si>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</si>
  <si>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</si>
  <si>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</si>
  <si>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</si>
  <si>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</si>
  <si>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</si>
  <si>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</si>
  <si>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</si>
  <si>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</si>
  <si>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</si>
  <si>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</si>
  <si>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</si>
  <si>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</si>
  <si>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</si>
  <si>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</si>
  <si>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</si>
  <si>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</si>
  <si>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</si>
  <si>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</si>
  <si>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</si>
  <si>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</si>
  <si>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</si>
  <si>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</si>
  <si>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</si>
  <si>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</si>
  <si>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</si>
  <si>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</si>
  <si>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</si>
  <si>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</si>
  <si>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</si>
  <si>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</si>
  <si>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</si>
  <si>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</si>
  <si>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</si>
  <si>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</si>
  <si>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</si>
  <si>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</si>
  <si>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</si>
  <si>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</si>
  <si>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</si>
  <si>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</si>
  <si>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</si>
  <si>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</si>
  <si>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</si>
  <si>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</si>
  <si>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</si>
  <si>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</si>
  <si>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</si>
  <si>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</si>
  <si>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</si>
  <si>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</si>
  <si>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</si>
  <si>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</si>
  <si>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</si>
  <si>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</si>
  <si>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</si>
  <si>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</si>
  <si>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</si>
  <si>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</si>
  <si>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</si>
  <si>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</si>
  <si>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</si>
  <si>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</si>
  <si>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</si>
  <si>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</si>
  <si>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</si>
  <si>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</si>
  <si>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</si>
  <si>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</si>
  <si>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</si>
  <si>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</si>
  <si>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</si>
  <si>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</si>
  <si>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</si>
  <si>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</si>
  <si>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</si>
  <si>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</si>
  <si>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</si>
  <si>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</si>
  <si>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</si>
  <si>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</si>
  <si>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</si>
  <si>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</si>
  <si>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</si>
  <si>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</si>
  <si>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</si>
  <si>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</si>
  <si>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</si>
  <si>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</si>
  <si>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</si>
  <si>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</si>
  <si>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</si>
  <si>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</si>
  <si>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</si>
  <si>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</si>
  <si>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</si>
  <si>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</si>
  <si>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</si>
  <si>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</si>
  <si>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</si>
  <si>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</si>
  <si>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</si>
  <si>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</si>
  <si>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</si>
  <si>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</si>
  <si>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</si>
  <si>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</si>
  <si>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</si>
  <si>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</si>
  <si>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</si>
  <si>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</si>
  <si>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</si>
  <si>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</si>
  <si>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</si>
  <si>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</si>
  <si>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</si>
  <si>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</si>
  <si>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</si>
  <si>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</si>
  <si>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</si>
  <si>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</si>
  <si>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</si>
  <si>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</si>
  <si>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</si>
  <si>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</si>
  <si>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</si>
  <si>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</si>
  <si>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</si>
  <si>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</si>
  <si>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</si>
  <si>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</si>
  <si>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</si>
  <si>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</si>
  <si>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</si>
  <si>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</si>
  <si>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</si>
  <si>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</si>
  <si>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</si>
  <si>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</si>
  <si>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</si>
  <si>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</si>
  <si>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</si>
  <si>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</si>
  <si>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</si>
  <si>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</si>
  <si>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</si>
  <si>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</si>
  <si>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</si>
  <si>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</si>
  <si>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</si>
  <si>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</si>
  <si>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</si>
  <si>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</si>
  <si>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</si>
  <si>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</si>
  <si>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</si>
  <si>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</si>
  <si>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</si>
  <si>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</si>
  <si>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</si>
  <si>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</si>
  <si>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</si>
  <si>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</si>
  <si>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</si>
  <si>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</si>
  <si>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</si>
  <si>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</si>
  <si>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</si>
  <si>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</si>
  <si>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</si>
  <si>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</si>
  <si>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</si>
  <si>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</si>
  <si>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</si>
  <si>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</si>
  <si>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</si>
  <si>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</si>
  <si>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</si>
  <si>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</si>
  <si>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</si>
  <si>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</si>
  <si>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</si>
  <si>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</si>
  <si>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</si>
  <si>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</si>
  <si>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</si>
  <si>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</si>
  <si>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</si>
  <si>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</si>
  <si>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</si>
  <si>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</si>
  <si>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</si>
  <si>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</si>
  <si>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</si>
  <si>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</si>
  <si>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</si>
  <si>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</si>
  <si>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</si>
  <si>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</si>
  <si>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</si>
  <si>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</si>
  <si>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</si>
  <si>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</si>
  <si>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</si>
  <si>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</si>
  <si>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</si>
  <si>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</si>
  <si>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</si>
  <si>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</si>
  <si>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</si>
  <si>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</si>
  <si>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</si>
  <si>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</si>
  <si>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</si>
  <si>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</si>
  <si>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</si>
  <si>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</si>
  <si>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</si>
  <si>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</si>
  <si>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</si>
  <si>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</si>
  <si>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</si>
  <si>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</si>
  <si>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</si>
  <si>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</si>
  <si>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</si>
  <si>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</si>
  <si>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</si>
  <si>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</si>
  <si>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</si>
  <si>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</si>
  <si>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</si>
  <si>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</si>
  <si>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</si>
  <si>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</si>
  <si>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</si>
  <si>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</si>
  <si>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</si>
  <si>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</si>
  <si>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</si>
  <si>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</si>
  <si>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</si>
  <si>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</si>
  <si>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</si>
  <si>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</si>
  <si>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</si>
  <si>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</si>
  <si>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</si>
  <si>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</si>
  <si>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</si>
  <si>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</si>
  <si>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</si>
  <si>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</si>
  <si>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</si>
  <si>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</si>
  <si>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</si>
  <si>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</si>
  <si>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</si>
  <si>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</si>
  <si>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</si>
  <si>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</si>
  <si>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</si>
  <si>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</si>
  <si>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</si>
  <si>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</si>
  <si>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</si>
  <si>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</si>
  <si>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</si>
  <si>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</si>
  <si>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</si>
  <si>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</si>
  <si>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</si>
  <si>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</si>
  <si>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</si>
  <si>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</si>
  <si>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</si>
  <si>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</si>
  <si>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</si>
  <si>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</si>
  <si>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</si>
  <si>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</si>
  <si>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</si>
  <si>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</si>
  <si>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</si>
  <si>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</si>
  <si>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</si>
  <si>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</si>
  <si>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</si>
  <si>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</si>
  <si>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</si>
  <si>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</si>
  <si>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</si>
  <si>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</si>
  <si>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</si>
  <si>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</si>
  <si>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</si>
  <si>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</si>
  <si>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</si>
  <si>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</si>
  <si>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</si>
  <si>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</si>
  <si>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</si>
  <si>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</si>
  <si>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</si>
  <si>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</si>
  <si>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</si>
  <si>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</si>
  <si>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</si>
  <si>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</si>
  <si>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</si>
  <si>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</si>
  <si>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</si>
  <si>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</si>
  <si>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</si>
  <si>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</si>
  <si>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</si>
  <si>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</si>
  <si>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</si>
  <si>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</si>
  <si>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</si>
  <si>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</si>
  <si>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</si>
  <si>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</si>
  <si>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</si>
  <si>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</si>
  <si>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</si>
  <si>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</si>
  <si>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</si>
  <si>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</si>
  <si>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</si>
  <si>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</si>
  <si>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</si>
  <si>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</si>
  <si>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</si>
  <si>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</si>
  <si>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</si>
  <si>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</si>
  <si>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</si>
  <si>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</si>
  <si>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</si>
  <si>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</si>
  <si>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</si>
  <si>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</si>
  <si>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</si>
  <si>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</si>
  <si>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</si>
  <si>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</si>
  <si>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</si>
  <si>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</si>
  <si>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</si>
  <si>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</si>
  <si>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</si>
  <si>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</si>
  <si>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</si>
  <si>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</si>
  <si>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</si>
  <si>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</si>
  <si>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</si>
  <si>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</si>
  <si>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</si>
  <si>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</si>
  <si>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</si>
  <si>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</si>
  <si>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</si>
  <si>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</si>
  <si>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</si>
  <si>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</si>
  <si>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</si>
  <si>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</si>
  <si>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</si>
  <si>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</si>
  <si>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</si>
  <si>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</si>
  <si>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</si>
  <si>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</si>
  <si>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</si>
  <si>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</si>
  <si>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</si>
  <si>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</si>
  <si>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</si>
  <si>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</si>
  <si>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</si>
  <si>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</si>
  <si>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</si>
  <si>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</si>
  <si>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</si>
  <si>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</si>
  <si>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</si>
  <si>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</si>
  <si>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</si>
  <si>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</si>
  <si>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</si>
  <si>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</si>
  <si>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</si>
  <si>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</si>
  <si>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</si>
  <si>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</si>
  <si>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</si>
  <si>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</si>
  <si>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</si>
  <si>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</si>
  <si>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</si>
  <si>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</si>
  <si>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</si>
  <si>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</si>
  <si>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</si>
  <si>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</si>
  <si>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</si>
  <si>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</si>
  <si>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</si>
  <si>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</si>
  <si>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</si>
  <si>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</si>
  <si>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</si>
  <si>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</si>
  <si>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</si>
  <si>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</si>
  <si>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</si>
  <si>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</si>
  <si>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</si>
  <si>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</si>
  <si>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</si>
  <si>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</si>
  <si>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</si>
  <si>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</si>
  <si>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</si>
  <si>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</si>
  <si>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</si>
  <si>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</si>
  <si>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</si>
  <si>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</si>
  <si>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</si>
  <si>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</si>
  <si>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</si>
  <si>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</si>
  <si>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</si>
  <si>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</si>
  <si>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</si>
  <si>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</si>
  <si>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</si>
  <si>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</si>
  <si>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</si>
  <si>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</si>
  <si>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</si>
  <si>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</si>
  <si>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</si>
  <si>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</si>
  <si>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</si>
  <si>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</si>
  <si>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</si>
  <si>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</si>
  <si>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</si>
  <si>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</si>
  <si>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</si>
  <si>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</si>
  <si>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</si>
  <si>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</si>
  <si>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</si>
  <si>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</si>
  <si>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</si>
  <si>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</si>
  <si>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</si>
  <si>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</si>
  <si>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</si>
  <si>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</si>
  <si>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</si>
  <si>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</si>
  <si>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</si>
  <si>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</si>
  <si>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</si>
  <si>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</si>
  <si>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</si>
  <si>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</si>
  <si>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</si>
  <si>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</si>
  <si>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</si>
  <si>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</si>
  <si>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</si>
  <si>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</si>
  <si>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</si>
  <si>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</si>
  <si>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</si>
  <si>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</si>
  <si>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</si>
  <si>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</si>
  <si>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</si>
  <si>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</si>
  <si>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</si>
  <si>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</si>
  <si>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</si>
  <si>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</si>
  <si>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</si>
  <si>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</si>
  <si>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</si>
  <si>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</si>
  <si>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</si>
  <si>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</si>
  <si>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</si>
  <si>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</si>
  <si>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</si>
  <si>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</si>
  <si>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</si>
  <si>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</si>
  <si>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</si>
  <si>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</si>
  <si>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</si>
  <si>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</si>
  <si>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</si>
  <si>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</si>
  <si>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</si>
  <si>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</si>
  <si>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</si>
  <si>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</si>
  <si>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</si>
  <si>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</si>
  <si>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</si>
  <si>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</si>
  <si>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</si>
  <si>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</si>
  <si>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</si>
  <si>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</si>
  <si>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</si>
  <si>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</si>
  <si>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</si>
  <si>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</si>
  <si>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</si>
  <si>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</si>
  <si>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</si>
  <si>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</si>
  <si>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</si>
  <si>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</si>
  <si>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</si>
  <si>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</si>
  <si>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</si>
  <si>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</si>
  <si>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</si>
  <si>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</si>
  <si>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</si>
  <si>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</si>
  <si>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</si>
  <si>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</si>
  <si>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</si>
  <si>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</si>
  <si>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</si>
  <si>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</si>
  <si>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</si>
  <si>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</si>
  <si>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</si>
  <si>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</si>
  <si>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</si>
  <si>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</si>
  <si>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</si>
  <si>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</si>
  <si>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</si>
  <si>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</si>
  <si>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</si>
  <si>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</si>
  <si>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</si>
  <si>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</si>
  <si>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</si>
  <si>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</si>
  <si>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</si>
  <si>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</si>
  <si>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</si>
  <si>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</si>
  <si>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</si>
  <si>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</si>
  <si>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</si>
  <si>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</si>
  <si>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</si>
  <si>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</si>
  <si>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</si>
  <si>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</si>
  <si>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</si>
  <si>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</si>
  <si>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</si>
  <si>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</si>
  <si>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</si>
  <si>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</si>
  <si>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</si>
  <si>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</si>
  <si>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</si>
  <si>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</si>
  <si>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</si>
  <si>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</si>
  <si>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</si>
  <si>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</si>
  <si>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</si>
  <si>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</si>
  <si>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</si>
  <si>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</si>
  <si>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</si>
  <si>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</si>
  <si>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</si>
  <si>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</si>
  <si>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</si>
  <si>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</si>
  <si>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</si>
  <si>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</si>
  <si>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</si>
  <si>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</si>
  <si>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</si>
  <si>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</si>
  <si>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</si>
  <si>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</si>
  <si>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</si>
  <si>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</si>
  <si>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</si>
  <si>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</si>
  <si>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</si>
  <si>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</si>
  <si>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</si>
  <si>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</si>
  <si>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</si>
  <si>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</si>
  <si>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</si>
  <si>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</si>
  <si>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</si>
  <si>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</si>
  <si>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</si>
  <si>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</si>
  <si>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</si>
  <si>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</si>
  <si>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</si>
  <si>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</si>
  <si>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</si>
  <si>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</si>
  <si>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</si>
  <si>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</si>
  <si>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</si>
  <si>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</si>
  <si>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</si>
  <si>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</si>
  <si>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</si>
  <si>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</si>
  <si>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</si>
  <si>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</si>
  <si>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</si>
  <si>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</si>
  <si>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</si>
  <si>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</si>
  <si>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</si>
  <si>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</si>
  <si>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</si>
  <si>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</si>
  <si>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</si>
  <si>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</si>
  <si>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</si>
  <si>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</si>
  <si>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</si>
  <si>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</si>
  <si>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</si>
  <si>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</si>
  <si>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</si>
  <si>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</si>
  <si>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</si>
  <si>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</si>
  <si>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</si>
  <si>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</si>
  <si>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</si>
  <si>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</si>
  <si>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</si>
  <si>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</si>
  <si>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</si>
  <si>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</si>
  <si>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</si>
  <si>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</si>
  <si>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</si>
  <si>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</si>
  <si>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</si>
  <si>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</si>
  <si>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</si>
  <si>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</si>
  <si>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</si>
  <si>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</si>
  <si>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</si>
  <si>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</si>
  <si>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</si>
  <si>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</si>
  <si>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</si>
  <si>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</si>
  <si>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</si>
  <si>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</si>
  <si>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</si>
  <si>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</si>
  <si>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</si>
  <si>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</si>
  <si>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</si>
  <si>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</si>
  <si>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</si>
  <si>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</si>
  <si>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</si>
  <si>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</si>
  <si>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</si>
  <si>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</si>
  <si>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</si>
  <si>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</si>
  <si>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</si>
  <si>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</si>
  <si>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</si>
  <si>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</si>
  <si>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</si>
  <si>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</si>
  <si>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</si>
  <si>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</si>
  <si>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</si>
  <si>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</si>
  <si>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</si>
  <si>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</si>
  <si>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</si>
  <si>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</si>
  <si>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</si>
  <si>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</si>
  <si>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</si>
  <si>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</si>
  <si>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</si>
  <si>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</si>
  <si>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</si>
  <si>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</si>
  <si>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</si>
  <si>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</si>
  <si>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</si>
  <si>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</si>
  <si>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</si>
  <si>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</si>
  <si>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</si>
  <si>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</si>
  <si>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</si>
  <si>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</si>
  <si>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</si>
  <si>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</si>
  <si>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</si>
  <si>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</si>
  <si>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</si>
  <si>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</si>
  <si>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</si>
  <si>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</si>
  <si>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</si>
  <si>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</si>
  <si>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</si>
  <si>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</si>
  <si>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</si>
  <si>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</si>
  <si>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</si>
  <si>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</si>
  <si>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</si>
  <si>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</si>
  <si>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</si>
  <si>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</si>
  <si>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</si>
  <si>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</si>
  <si>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</si>
  <si>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</si>
  <si>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</si>
  <si>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</si>
  <si>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</si>
  <si>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</si>
  <si>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</si>
  <si>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</si>
  <si>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</si>
  <si>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</si>
  <si>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</si>
  <si>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</si>
  <si>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</si>
  <si>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</si>
  <si>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</si>
  <si>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</si>
  <si>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</si>
  <si>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</si>
  <si>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</si>
  <si>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</si>
  <si>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</si>
  <si>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</si>
  <si>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</si>
  <si>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</si>
  <si>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</si>
  <si>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</si>
  <si>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</si>
  <si>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</si>
  <si>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</si>
  <si>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</si>
  <si>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</si>
  <si>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</si>
  <si>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</si>
  <si>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</si>
  <si>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</si>
  <si>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</si>
  <si>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</si>
  <si>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</si>
  <si>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</si>
  <si>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</si>
  <si>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</si>
  <si>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</si>
  <si>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</si>
  <si>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</si>
  <si>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</si>
  <si>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</si>
  <si>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</si>
  <si>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</si>
  <si>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</si>
  <si>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</si>
  <si>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</si>
  <si>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</si>
  <si>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</si>
  <si>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</si>
  <si>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</si>
  <si>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</si>
  <si>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</si>
  <si>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</si>
  <si>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</si>
  <si>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</si>
  <si>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</si>
  <si>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</si>
  <si>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</si>
  <si>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</si>
  <si>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</si>
  <si>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</si>
  <si>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</si>
  <si>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</si>
  <si>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</si>
  <si>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</si>
  <si>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</si>
  <si>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</si>
  <si>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</si>
  <si>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</si>
  <si>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</si>
  <si>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</si>
  <si>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</si>
  <si>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</si>
  <si>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</si>
  <si>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</si>
  <si>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</si>
  <si>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</si>
  <si>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</si>
  <si>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</si>
  <si>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</si>
  <si>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</si>
  <si>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</si>
  <si>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</si>
  <si>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</si>
  <si>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</si>
  <si>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</si>
  <si>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</si>
  <si>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</si>
  <si>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</si>
  <si>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</si>
  <si>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</si>
  <si>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</si>
  <si>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</si>
  <si>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</si>
  <si>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</si>
  <si>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</si>
  <si>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</si>
  <si>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</si>
  <si>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</si>
  <si>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</si>
  <si>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</si>
  <si>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</si>
  <si>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</si>
  <si>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</si>
  <si>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</si>
  <si>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</si>
  <si>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</si>
  <si>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</si>
  <si>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</si>
  <si>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</si>
  <si>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</si>
  <si>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</si>
  <si>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</si>
  <si>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</si>
  <si>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</si>
  <si>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</si>
  <si>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</si>
  <si>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</si>
  <si>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</si>
  <si>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</si>
  <si>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</si>
  <si>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</si>
  <si>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</si>
  <si>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</si>
  <si>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</si>
  <si>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</si>
  <si>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</si>
  <si>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</si>
  <si>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</si>
  <si>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</si>
  <si>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</si>
  <si>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</si>
  <si>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</si>
  <si>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</si>
  <si>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</si>
  <si>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</si>
  <si>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</si>
  <si>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</si>
  <si>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</si>
  <si>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</si>
  <si>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</si>
  <si>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</si>
  <si>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</si>
  <si>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</si>
  <si>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</si>
  <si>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</si>
  <si>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</si>
  <si>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</si>
  <si>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</si>
  <si>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</si>
  <si>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</si>
  <si>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</si>
  <si>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</si>
  <si>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</si>
  <si>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</si>
  <si>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</si>
  <si>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</si>
  <si>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</si>
  <si>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</si>
  <si>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</si>
  <si>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</si>
  <si>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</si>
  <si>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</si>
  <si>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</si>
  <si>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</si>
  <si>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</si>
  <si>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</si>
  <si>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</si>
  <si>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</si>
  <si>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</si>
  <si>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</si>
  <si>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</si>
  <si>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</si>
  <si>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</si>
  <si>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</si>
  <si>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</si>
  <si>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</si>
  <si>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</si>
  <si>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</si>
  <si>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</si>
  <si>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</si>
  <si>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</si>
  <si>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</si>
  <si>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</si>
  <si>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</si>
  <si>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</si>
  <si>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</si>
  <si>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</si>
  <si>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</si>
  <si>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</si>
  <si>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</si>
  <si>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</si>
  <si>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</si>
  <si>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</si>
  <si>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</si>
  <si>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</si>
  <si>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</si>
  <si>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</si>
  <si>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</si>
  <si>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</si>
  <si>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</si>
  <si>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</si>
  <si>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</si>
  <si>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</si>
  <si>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</si>
  <si>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</si>
  <si>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</si>
  <si>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</si>
  <si>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</si>
  <si>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</si>
  <si>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</si>
  <si>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</si>
  <si>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</si>
  <si>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</si>
  <si>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</si>
  <si>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</si>
  <si>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</si>
  <si>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</si>
  <si>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</si>
  <si>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</si>
  <si>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</si>
  <si>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</si>
  <si>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</si>
  <si>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</si>
  <si>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</si>
  <si>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</si>
  <si>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</si>
  <si>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</si>
  <si>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</si>
  <si>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</si>
  <si>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</si>
  <si>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</si>
  <si>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</si>
  <si>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</si>
  <si>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</si>
  <si>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</si>
  <si>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</si>
  <si>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</si>
  <si>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</si>
  <si>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</si>
  <si>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</si>
  <si>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</si>
  <si>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</si>
  <si>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</si>
  <si>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</si>
  <si>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</si>
  <si>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</si>
  <si>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</si>
  <si>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</si>
  <si>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</si>
  <si>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</si>
  <si>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</si>
  <si>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</si>
  <si>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</si>
  <si>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</si>
  <si>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</si>
  <si>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</si>
  <si>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</si>
  <si>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</si>
  <si>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</si>
  <si>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</si>
  <si>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</si>
  <si>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</si>
  <si>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</si>
  <si>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</si>
  <si>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</si>
  <si>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</si>
  <si>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</si>
  <si>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</si>
  <si>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</si>
  <si>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</si>
  <si>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</si>
  <si>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</si>
  <si>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</si>
  <si>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</si>
  <si>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</si>
  <si>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</si>
  <si>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</si>
  <si>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</si>
  <si>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</si>
  <si>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</si>
  <si>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</si>
  <si>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</si>
  <si>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</si>
  <si>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</si>
  <si>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</si>
  <si>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</si>
  <si>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</si>
  <si>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</si>
  <si>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</si>
  <si>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</si>
  <si>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</si>
  <si>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</si>
  <si>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</si>
  <si>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</si>
  <si>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</si>
  <si>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</si>
  <si>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</si>
  <si>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</si>
  <si>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</si>
  <si>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</si>
  <si>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</si>
  <si>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</si>
  <si>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</si>
  <si>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</si>
  <si>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</si>
  <si>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</si>
  <si>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</si>
  <si>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</si>
  <si>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</si>
  <si>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</si>
  <si>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</si>
  <si>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</si>
  <si>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</si>
  <si>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</si>
  <si>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</si>
  <si>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</si>
  <si>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</si>
  <si>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</si>
  <si>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</si>
  <si>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</si>
  <si>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</si>
  <si>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</si>
  <si>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</si>
  <si>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</si>
  <si>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</si>
  <si>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</si>
  <si>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</si>
  <si>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</si>
  <si>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</si>
  <si>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</si>
  <si>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</si>
  <si>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</si>
  <si>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</si>
  <si>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</si>
  <si>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</si>
  <si>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</si>
  <si>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</si>
  <si>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</si>
  <si>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</si>
  <si>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</si>
  <si>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</si>
  <si>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</si>
  <si>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</si>
  <si>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</si>
  <si>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</si>
  <si>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</si>
  <si>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</si>
  <si>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</si>
  <si>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</si>
  <si>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</si>
  <si>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</si>
  <si>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</si>
  <si>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</si>
  <si>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</si>
  <si>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</si>
  <si>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</si>
  <si>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</si>
  <si>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</si>
  <si>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</si>
  <si>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</si>
  <si>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</si>
  <si>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</si>
  <si>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</si>
  <si>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</si>
  <si>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</si>
  <si>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</si>
  <si>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</si>
  <si>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</si>
  <si>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</si>
  <si>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</si>
  <si>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</si>
  <si>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</si>
  <si>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</si>
  <si>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</si>
  <si>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</si>
  <si>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</si>
  <si>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</si>
  <si>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</si>
  <si>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</si>
  <si>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</si>
  <si>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</si>
  <si>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</si>
  <si>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</si>
  <si>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</si>
  <si>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</si>
  <si>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</si>
  <si>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</si>
  <si>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</si>
  <si>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</si>
  <si>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</si>
  <si>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</si>
  <si>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</si>
  <si>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</si>
  <si>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</si>
  <si>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</si>
  <si>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</si>
  <si>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</si>
  <si>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</si>
  <si>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</si>
  <si>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</si>
  <si>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</si>
  <si>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</si>
  <si>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</si>
  <si>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</si>
  <si>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</si>
  <si>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</si>
  <si>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</si>
  <si>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</si>
  <si>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</si>
  <si>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</si>
  <si>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</si>
  <si>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</si>
  <si>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</si>
  <si>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</si>
  <si>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</si>
  <si>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</si>
  <si>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</si>
  <si>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</si>
  <si>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</si>
  <si>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</si>
  <si>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</si>
  <si>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</si>
  <si>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</si>
  <si>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</si>
  <si>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</si>
  <si>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</si>
  <si>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</si>
  <si>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</si>
  <si>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</si>
  <si>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</si>
  <si>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</si>
  <si>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</si>
  <si>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</si>
  <si>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</si>
  <si>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</si>
  <si>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</si>
  <si>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</si>
  <si>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</si>
  <si>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</si>
  <si>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</si>
  <si>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</si>
  <si>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</si>
  <si>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</si>
  <si>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</si>
  <si>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</si>
  <si>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</si>
  <si>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</si>
  <si>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</si>
  <si>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</si>
  <si>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</si>
  <si>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</si>
  <si>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</si>
  <si>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</si>
  <si>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</si>
  <si>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</si>
  <si>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</si>
  <si>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</si>
  <si>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</si>
  <si>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</si>
  <si>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</si>
  <si>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</si>
  <si>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</si>
  <si>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</si>
  <si>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</si>
  <si>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</si>
  <si>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</si>
  <si>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</si>
  <si>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</si>
  <si>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</si>
  <si>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</si>
  <si>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</si>
  <si>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</si>
  <si>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</si>
  <si>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</si>
  <si>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</si>
  <si>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</si>
  <si>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</si>
  <si>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</si>
  <si>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</si>
  <si>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</si>
  <si>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</si>
  <si>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</si>
  <si>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</si>
  <si>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</si>
  <si>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</si>
  <si>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</si>
  <si>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</si>
  <si>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</si>
  <si>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</si>
  <si>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</si>
  <si>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</si>
  <si>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</si>
  <si>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</si>
  <si>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</si>
  <si>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</si>
  <si>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</si>
  <si>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</si>
  <si>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</si>
  <si>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</si>
  <si>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</si>
  <si>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</si>
  <si>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</si>
  <si>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</si>
  <si>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</si>
  <si>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</si>
  <si>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</si>
  <si>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</si>
  <si>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</si>
  <si>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</si>
  <si>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</si>
  <si>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</si>
  <si>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</si>
  <si>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</si>
  <si>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</si>
  <si>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</si>
  <si>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</si>
  <si>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</si>
  <si>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</si>
  <si>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</si>
  <si>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</si>
  <si>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</si>
  <si>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</si>
  <si>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</si>
  <si>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</si>
  <si>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</si>
  <si>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</si>
  <si>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</si>
  <si>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</si>
  <si>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</si>
  <si>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</si>
  <si>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</si>
  <si>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</si>
  <si>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</si>
  <si>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</si>
  <si>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</si>
  <si>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</si>
  <si>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</si>
  <si>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</si>
  <si>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</si>
  <si>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</si>
  <si>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</si>
  <si>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</si>
  <si>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</si>
  <si>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</si>
  <si>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</si>
  <si>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</si>
  <si>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</si>
  <si>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</si>
  <si>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</si>
  <si>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</si>
  <si>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</si>
  <si>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</si>
  <si>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</si>
  <si>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</si>
  <si>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</si>
  <si>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</si>
  <si>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</si>
  <si>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</si>
  <si>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</si>
  <si>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</si>
  <si>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</si>
  <si>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</si>
  <si>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</si>
  <si>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</si>
  <si>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</si>
  <si>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</si>
  <si>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</si>
  <si>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</si>
  <si>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</si>
  <si>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</si>
  <si>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</si>
  <si>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</si>
  <si>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</si>
  <si>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</si>
  <si>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</si>
  <si>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</si>
  <si>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</si>
  <si>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</si>
  <si>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</si>
  <si>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</si>
  <si>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</si>
  <si>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</si>
  <si>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</si>
  <si>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</si>
  <si>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</si>
  <si>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</si>
  <si>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</si>
  <si>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</si>
  <si>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</si>
  <si>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</si>
  <si>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</si>
  <si>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</si>
  <si>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</si>
  <si>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</si>
  <si>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</si>
  <si>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</si>
  <si>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</si>
  <si>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</si>
  <si>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</si>
  <si>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</si>
  <si>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</si>
  <si>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</si>
  <si>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</si>
  <si>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</si>
  <si>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</si>
  <si>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</si>
  <si>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</si>
  <si>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</si>
  <si>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</si>
  <si>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</si>
  <si>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</si>
  <si>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</si>
  <si>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</si>
  <si>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</si>
  <si>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</si>
  <si>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</si>
  <si>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</si>
  <si>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</si>
  <si>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</si>
  <si>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</si>
  <si>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</si>
  <si>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</si>
  <si>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</si>
  <si>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</si>
  <si>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</si>
  <si>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</si>
  <si>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</si>
  <si>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</si>
  <si>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</si>
  <si>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</si>
  <si>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</si>
  <si>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</si>
  <si>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</si>
  <si>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</si>
  <si>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</si>
  <si>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</si>
  <si>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</si>
  <si>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</si>
  <si>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</si>
  <si>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</si>
  <si>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</si>
  <si>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</si>
  <si>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</si>
  <si>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</si>
  <si>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</si>
  <si>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</si>
  <si>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</si>
  <si>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</si>
  <si>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</si>
  <si>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</si>
  <si>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</si>
  <si>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</si>
  <si>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</si>
  <si>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</si>
  <si>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</si>
  <si>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</si>
  <si>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</si>
  <si>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</si>
  <si>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</si>
  <si>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</si>
  <si>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</si>
  <si>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</si>
  <si>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</si>
  <si>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</si>
  <si>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</si>
  <si>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</si>
  <si>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</si>
  <si>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</si>
  <si>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</si>
  <si>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</si>
  <si>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</si>
  <si>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</si>
  <si>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</si>
  <si>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</si>
  <si>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</si>
  <si>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</si>
  <si>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</si>
  <si>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</si>
  <si>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</si>
  <si>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</si>
  <si>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</si>
  <si>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</si>
  <si>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</si>
  <si>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</si>
  <si>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</si>
  <si>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</si>
  <si>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</si>
  <si>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</si>
  <si>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</si>
  <si>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</si>
  <si>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</si>
  <si>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</si>
  <si>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</si>
  <si>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</si>
  <si>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</si>
  <si>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</si>
  <si>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</si>
  <si>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</si>
  <si>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</si>
  <si>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</si>
  <si>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</si>
  <si>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</si>
  <si>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</si>
  <si>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</si>
  <si>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</si>
  <si>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</si>
  <si>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</si>
  <si>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</si>
  <si>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</si>
  <si>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</si>
  <si>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</si>
  <si>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</si>
  <si>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</si>
  <si>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</si>
  <si>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</si>
  <si>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</si>
  <si>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</si>
  <si>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</si>
  <si>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</si>
  <si>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</si>
  <si>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</si>
  <si>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</si>
  <si>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</si>
  <si>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</si>
  <si>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</si>
  <si>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</si>
  <si>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</si>
  <si>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</si>
  <si>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</si>
  <si>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</si>
  <si>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</si>
  <si>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</si>
  <si>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</si>
  <si>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</si>
  <si>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</si>
  <si>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</si>
  <si>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</si>
  <si>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</si>
  <si>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</si>
  <si>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</si>
  <si>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</si>
  <si>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</si>
  <si>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</si>
  <si>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</si>
  <si>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</si>
  <si>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</si>
  <si>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</si>
  <si>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</si>
  <si>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</si>
  <si>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</si>
  <si>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</si>
  <si>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</si>
  <si>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</si>
  <si>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</si>
  <si>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</si>
  <si>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</si>
  <si>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</si>
  <si>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</si>
  <si>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</si>
  <si>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</si>
  <si>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</si>
  <si>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</si>
  <si>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</si>
  <si>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</si>
  <si>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</si>
  <si>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</si>
  <si>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</si>
  <si>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</si>
  <si>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</si>
  <si>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</si>
  <si>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</si>
  <si>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</si>
  <si>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</si>
  <si>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</si>
  <si>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</si>
  <si>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</si>
  <si>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</si>
  <si>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</si>
  <si>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</si>
  <si>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</si>
  <si>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</si>
  <si>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</si>
  <si>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</si>
  <si>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</si>
  <si>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</si>
  <si>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</si>
  <si>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</si>
  <si>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</si>
  <si>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</si>
  <si>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</si>
  <si>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</si>
  <si>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</si>
  <si>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</si>
  <si>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</si>
  <si>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</si>
  <si>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</si>
  <si>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</si>
  <si>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</si>
  <si>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</si>
  <si>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</si>
  <si>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</si>
  <si>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</si>
  <si>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</si>
  <si>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</si>
  <si>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</si>
  <si>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</si>
  <si>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</si>
  <si>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</si>
  <si>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</si>
  <si>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</si>
  <si>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</si>
  <si>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</si>
  <si>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</si>
  <si>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</si>
  <si>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</si>
  <si>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</si>
  <si>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</si>
  <si>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</si>
  <si>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</si>
  <si>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</si>
  <si>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</si>
  <si>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</si>
  <si>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</si>
  <si>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</si>
  <si>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</si>
  <si>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</si>
  <si>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</si>
  <si>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</si>
  <si>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</si>
  <si>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</si>
  <si>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</si>
  <si>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</si>
  <si>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</si>
  <si>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</si>
  <si>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</si>
  <si>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</si>
  <si>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</si>
  <si>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</si>
  <si>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</si>
  <si>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</si>
  <si>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</si>
  <si>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</si>
  <si>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</si>
  <si>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</si>
  <si>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</si>
  <si>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</si>
  <si>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</si>
  <si>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</si>
  <si>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</si>
  <si>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</si>
  <si>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</si>
  <si>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</si>
  <si>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</si>
  <si>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</si>
  <si>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</si>
  <si>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</si>
  <si>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</si>
  <si>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</si>
  <si>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</si>
  <si>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</si>
  <si>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</si>
  <si>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</si>
  <si>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</si>
  <si>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</si>
  <si>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</si>
  <si>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</si>
  <si>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</si>
  <si>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</si>
  <si>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</si>
  <si>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</si>
  <si>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</si>
  <si>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</si>
  <si>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</si>
  <si>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</si>
  <si>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</si>
  <si>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</si>
  <si>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</si>
  <si>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</si>
  <si>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</si>
  <si>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</si>
  <si>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</si>
  <si>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</si>
  <si>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</si>
  <si>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</si>
  <si>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</si>
  <si>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</si>
  <si>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</si>
  <si>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</si>
  <si>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</si>
  <si>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</si>
  <si>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</si>
  <si>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</si>
  <si>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</si>
  <si>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</si>
  <si>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</si>
  <si>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</si>
  <si>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</si>
  <si>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</si>
  <si>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</si>
  <si>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</si>
  <si>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</si>
  <si>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</si>
  <si>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</si>
  <si>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</si>
  <si>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</si>
  <si>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</si>
  <si>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</si>
  <si>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</si>
  <si>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</si>
  <si>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</si>
  <si>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</si>
  <si>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</si>
  <si>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</si>
  <si>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</si>
  <si>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</si>
  <si>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</si>
  <si>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</si>
  <si>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</si>
  <si>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</si>
  <si>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</si>
  <si>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</si>
  <si>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</si>
  <si>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</si>
  <si>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</si>
  <si>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</si>
  <si>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</si>
  <si>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</si>
  <si>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</si>
  <si>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</si>
  <si>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</si>
  <si>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</si>
  <si>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</si>
  <si>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</si>
  <si>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</si>
  <si>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</si>
  <si>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</si>
  <si>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</si>
  <si>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</si>
  <si>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</si>
  <si>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</si>
  <si>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</si>
  <si>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</si>
  <si>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</si>
  <si>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</si>
  <si>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</si>
  <si>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</si>
  <si>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</si>
  <si>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</si>
  <si>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</si>
  <si>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</si>
  <si>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</si>
  <si>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</si>
  <si>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</si>
  <si>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</si>
  <si>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</si>
  <si>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</si>
  <si>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</si>
  <si>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</si>
  <si>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</si>
  <si>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</si>
  <si>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</si>
  <si>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</si>
  <si>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</si>
  <si>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</si>
  <si>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</si>
  <si>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</si>
  <si>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</si>
  <si>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</si>
  <si>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</si>
  <si>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</si>
  <si>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</si>
  <si>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</si>
  <si>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</si>
  <si>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</si>
  <si>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</si>
  <si>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</si>
  <si>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</si>
  <si>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</si>
  <si>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</si>
  <si>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</si>
  <si>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</si>
  <si>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</si>
  <si>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</si>
  <si>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</si>
  <si>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</si>
  <si>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</si>
  <si>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</si>
  <si>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</si>
  <si>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</si>
  <si>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</si>
  <si>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</si>
  <si>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</si>
  <si>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</si>
  <si>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</si>
  <si>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</si>
  <si>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</si>
  <si>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</si>
  <si>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</si>
  <si>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</si>
  <si>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</si>
  <si>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</si>
  <si>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</si>
  <si>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</si>
  <si>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</si>
  <si>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</si>
  <si>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</si>
  <si>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</si>
  <si>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</si>
  <si>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</si>
  <si>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</si>
  <si>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</si>
  <si>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</si>
  <si>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</si>
  <si>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</si>
  <si>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</si>
  <si>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</si>
  <si>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</si>
  <si>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</si>
  <si>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</si>
  <si>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</si>
  <si>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</si>
  <si>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</si>
  <si>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</si>
  <si>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</si>
  <si>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</si>
  <si>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</si>
  <si>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</si>
  <si>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</si>
  <si>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</si>
  <si>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</si>
  <si>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</si>
  <si>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</si>
  <si>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</si>
  <si>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</si>
  <si>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</si>
  <si>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</si>
  <si>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</si>
  <si>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</si>
  <si>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</si>
  <si>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</si>
  <si>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</si>
  <si>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</si>
  <si>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</si>
  <si>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</si>
  <si>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</si>
  <si>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</si>
  <si>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</si>
  <si>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</si>
  <si>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</si>
  <si>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</si>
  <si>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</si>
  <si>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</si>
  <si>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</si>
  <si>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</si>
  <si>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</si>
  <si>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</si>
  <si>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</si>
  <si>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</si>
  <si>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</si>
  <si>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</si>
  <si>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</si>
  <si>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</si>
  <si>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</si>
  <si>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</si>
  <si>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</si>
  <si>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</si>
  <si>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</si>
  <si>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</si>
  <si>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</si>
  <si>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</si>
  <si>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</si>
  <si>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</si>
  <si>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</si>
  <si>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</si>
  <si>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</si>
  <si>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</si>
  <si>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</si>
  <si>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</si>
  <si>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</si>
  <si>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</si>
  <si>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</si>
  <si>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</si>
  <si>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</si>
  <si>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</si>
  <si>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</si>
  <si>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</si>
  <si>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</si>
  <si>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</si>
  <si>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</si>
  <si>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</si>
  <si>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</si>
  <si>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</si>
  <si>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</si>
  <si>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</si>
  <si>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</si>
  <si>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</si>
  <si>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</si>
  <si>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</si>
  <si>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</si>
  <si>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</si>
  <si>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</si>
  <si>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</si>
  <si>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</si>
  <si>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</si>
  <si>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</si>
  <si>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</si>
  <si>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</si>
  <si>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</si>
  <si>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</si>
  <si>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</si>
  <si>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</si>
  <si>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</si>
  <si>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</si>
  <si>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</si>
  <si>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</si>
  <si>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</si>
  <si>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</si>
  <si>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</si>
  <si>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</si>
  <si>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</si>
  <si>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</si>
  <si>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</si>
  <si>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</si>
  <si>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</si>
  <si>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</si>
  <si>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</si>
  <si>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</si>
  <si>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</si>
  <si>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</si>
  <si>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</si>
  <si>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</si>
  <si>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</si>
  <si>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</si>
  <si>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</si>
  <si>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</si>
  <si>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</si>
  <si>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</si>
  <si>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</si>
  <si>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</si>
  <si>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</si>
  <si>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</si>
  <si>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</si>
  <si>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</si>
  <si>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</si>
  <si>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</si>
  <si>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</si>
  <si>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</si>
  <si>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</si>
  <si>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</si>
  <si>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</si>
  <si>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</si>
  <si>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</si>
  <si>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</si>
  <si>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</si>
  <si>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</si>
  <si>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</si>
  <si>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</si>
  <si>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</si>
  <si>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</si>
  <si>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</si>
  <si>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</si>
  <si>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</si>
  <si>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</si>
  <si>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</si>
  <si>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</si>
  <si>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</si>
  <si>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</si>
  <si>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</si>
  <si>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</si>
  <si>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</si>
  <si>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</si>
  <si>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</si>
  <si>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</si>
  <si>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</si>
  <si>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</si>
  <si>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</si>
  <si>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</si>
  <si>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</si>
  <si>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</si>
  <si>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</si>
  <si>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</si>
  <si>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</si>
  <si>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</si>
  <si>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</si>
  <si>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</si>
  <si>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</si>
  <si>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</si>
  <si>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</si>
  <si>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</si>
  <si>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</si>
  <si>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</si>
  <si>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</si>
  <si>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</si>
  <si>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</si>
  <si>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</si>
  <si>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</si>
  <si>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</si>
  <si>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</si>
  <si>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</si>
  <si>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</si>
  <si>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</si>
  <si>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</si>
  <si>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</si>
  <si>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</si>
  <si>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</si>
  <si>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</si>
  <si>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</si>
  <si>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</si>
  <si>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</si>
  <si>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</si>
  <si>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</si>
  <si>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</si>
  <si>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</si>
  <si>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</si>
  <si>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</si>
  <si>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</si>
  <si>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</si>
  <si>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</si>
  <si>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</si>
  <si>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</si>
  <si>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</si>
  <si>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</si>
  <si>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</si>
  <si>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</si>
  <si>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</si>
  <si>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</si>
  <si>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</si>
  <si>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</si>
  <si>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</si>
  <si>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</si>
  <si>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</si>
  <si>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</si>
  <si>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</si>
  <si>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</si>
  <si>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</si>
  <si>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</si>
  <si>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</si>
  <si>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</si>
  <si>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</si>
  <si>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</si>
  <si>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</si>
  <si>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</si>
  <si>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</si>
  <si>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</si>
  <si>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</si>
  <si>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</si>
  <si>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</si>
  <si>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</si>
  <si>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</si>
  <si>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</si>
  <si>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</si>
  <si>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</si>
  <si>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</si>
  <si>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</si>
  <si>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</si>
  <si>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</si>
  <si>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</si>
  <si>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</si>
  <si>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</si>
  <si>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</si>
  <si>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</si>
  <si>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</si>
  <si>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</si>
  <si>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</si>
  <si>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</si>
  <si>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</si>
  <si>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</si>
  <si>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</si>
  <si>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</si>
  <si>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</si>
  <si>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</si>
  <si>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</si>
  <si>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</si>
  <si>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</si>
  <si>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</si>
  <si>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</si>
  <si>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</si>
  <si>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</si>
  <si>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</si>
  <si>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</si>
  <si>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</si>
  <si>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</si>
  <si>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</si>
  <si>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</si>
  <si>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</si>
  <si>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</si>
  <si>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</si>
  <si>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</si>
  <si>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</si>
  <si>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</si>
  <si>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</si>
  <si>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</si>
  <si>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</si>
  <si>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</si>
  <si>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</si>
  <si>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</si>
  <si>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</si>
  <si>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</si>
  <si>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</si>
  <si>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</si>
  <si>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</si>
  <si>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</si>
  <si>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</si>
  <si>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</si>
  <si>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</si>
  <si>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</si>
  <si>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</si>
  <si>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</si>
  <si>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</si>
  <si>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</si>
  <si>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</si>
  <si>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</si>
  <si>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</si>
  <si>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</si>
  <si>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</si>
  <si>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</si>
  <si>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</si>
  <si>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</si>
  <si>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</si>
  <si>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</si>
  <si>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</si>
  <si>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</si>
  <si>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</si>
  <si>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</si>
  <si>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</si>
  <si>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</si>
  <si>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</si>
  <si>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</si>
  <si>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</si>
  <si>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</si>
  <si>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</si>
  <si>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</si>
  <si>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</si>
  <si>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</si>
  <si>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</si>
  <si>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</si>
  <si>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</si>
  <si>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</si>
  <si>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</si>
  <si>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</si>
  <si>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</si>
  <si>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</si>
  <si>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</si>
  <si>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</si>
  <si>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</si>
  <si>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</si>
  <si>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</si>
  <si>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</si>
  <si>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</si>
  <si>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</si>
  <si>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</si>
  <si>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</si>
  <si>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</si>
  <si>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</si>
  <si>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</si>
  <si>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</si>
  <si>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</si>
  <si>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</si>
  <si>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</si>
  <si>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</si>
  <si>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</si>
  <si>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</si>
  <si>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</si>
  <si>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</si>
  <si>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</si>
  <si>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</si>
  <si>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</si>
  <si>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</si>
  <si>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</si>
  <si>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</si>
  <si>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</si>
  <si>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</si>
  <si>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</si>
  <si>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</si>
  <si>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</si>
  <si>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</si>
  <si>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</si>
  <si>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</si>
  <si>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</si>
  <si>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</si>
  <si>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</si>
  <si>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</si>
  <si>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</si>
  <si>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</si>
  <si>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</si>
  <si>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</si>
  <si>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</si>
  <si>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</si>
  <si>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</si>
  <si>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</si>
  <si>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</si>
  <si>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</si>
  <si>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</si>
  <si>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</si>
  <si>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</si>
  <si>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</si>
  <si>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</si>
  <si>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</si>
  <si>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</si>
  <si>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</si>
  <si>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</si>
  <si>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</si>
  <si>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</si>
  <si>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</si>
  <si>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</si>
  <si>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</si>
  <si>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</si>
  <si>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</si>
  <si>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</si>
  <si>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</si>
  <si>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</si>
  <si>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</si>
  <si>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</si>
  <si>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</si>
  <si>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</si>
  <si>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</si>
  <si>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</si>
  <si>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</si>
  <si>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</si>
  <si>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</si>
  <si>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</si>
  <si>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</si>
  <si>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</si>
  <si>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</si>
  <si>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</si>
  <si>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</si>
  <si>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</si>
  <si>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</si>
  <si>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</si>
  <si>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</si>
  <si>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</si>
  <si>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</si>
  <si>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</si>
  <si>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</si>
  <si>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</si>
  <si>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</si>
  <si>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</si>
  <si>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</si>
  <si>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</si>
  <si>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</si>
  <si>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</si>
  <si>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</si>
  <si>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</si>
  <si>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</si>
  <si>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</si>
  <si>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</si>
  <si>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</si>
  <si>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</si>
  <si>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</si>
  <si>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</si>
  <si>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</si>
  <si>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</si>
  <si>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</si>
  <si>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</si>
  <si>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</si>
  <si>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</si>
  <si>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</si>
  <si>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</si>
  <si>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</si>
  <si>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</si>
  <si>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</si>
  <si>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</si>
  <si>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</si>
  <si>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</si>
  <si>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</si>
  <si>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</si>
  <si>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</si>
  <si>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</si>
  <si>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</si>
  <si>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</si>
  <si>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</si>
  <si>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</si>
  <si>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</si>
  <si>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</si>
  <si>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</si>
  <si>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</si>
  <si>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</si>
  <si>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</si>
  <si>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</si>
  <si>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</si>
  <si>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</si>
  <si>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</si>
  <si>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</si>
  <si>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</si>
  <si>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</si>
  <si>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</si>
  <si>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</si>
  <si>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</si>
  <si>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</si>
  <si>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</si>
  <si>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</si>
  <si>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</si>
  <si>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</si>
  <si>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</si>
  <si>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</si>
  <si>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</si>
  <si>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</si>
  <si>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</si>
  <si>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</si>
  <si>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</si>
  <si>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</si>
  <si>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</si>
  <si>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</si>
  <si>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</si>
  <si>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</si>
  <si>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</si>
  <si>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</si>
  <si>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</si>
  <si>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</si>
  <si>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</si>
  <si>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</si>
  <si>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</si>
  <si>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</si>
  <si>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</si>
  <si>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</si>
  <si>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</si>
  <si>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</si>
  <si>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</si>
  <si>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</si>
  <si>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</si>
  <si>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</si>
  <si>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</si>
  <si>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</si>
  <si>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</si>
  <si>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</si>
  <si>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</si>
  <si>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</si>
  <si>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</si>
  <si>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</si>
  <si>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</si>
  <si>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</si>
  <si>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</si>
  <si>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</si>
  <si>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</si>
  <si>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</si>
  <si>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</si>
  <si>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</si>
  <si>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</si>
  <si>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</si>
  <si>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</si>
  <si>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</si>
  <si>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</si>
  <si>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</si>
  <si>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</si>
  <si>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</si>
  <si>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</si>
  <si>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</si>
  <si>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</si>
  <si>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</si>
  <si>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</si>
  <si>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</si>
  <si>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</si>
  <si>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</si>
  <si>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</si>
  <si>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</si>
  <si>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</si>
  <si>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</si>
  <si>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</si>
  <si>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</si>
  <si>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</si>
  <si>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</si>
  <si>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</si>
  <si>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</si>
  <si>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</si>
  <si>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</si>
  <si>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</si>
  <si>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</si>
  <si>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</si>
  <si>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</si>
  <si>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</si>
  <si>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</si>
  <si>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</si>
  <si>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</si>
  <si>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</si>
  <si>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</si>
  <si>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</si>
  <si>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</si>
  <si>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</si>
  <si>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</si>
  <si>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</si>
  <si>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</si>
  <si>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</si>
  <si>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</si>
  <si>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</si>
  <si>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</si>
  <si>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</si>
  <si>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</si>
  <si>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</si>
  <si>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</si>
  <si>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</si>
  <si>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</si>
  <si>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</si>
  <si>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</si>
  <si>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</si>
  <si>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</si>
  <si>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</si>
  <si>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</si>
  <si>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</si>
  <si>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</si>
  <si>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</si>
  <si>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</si>
  <si>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</si>
  <si>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</si>
  <si>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</si>
  <si>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</si>
  <si>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</si>
  <si>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</si>
  <si>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</si>
  <si>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</si>
  <si>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</si>
  <si>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</si>
  <si>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</si>
  <si>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</si>
  <si>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</si>
  <si>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</si>
  <si>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</si>
  <si>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</si>
  <si>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</si>
  <si>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</si>
  <si>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</si>
  <si>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</si>
  <si>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</si>
  <si>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</si>
  <si>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</si>
  <si>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</si>
  <si>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</si>
  <si>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</si>
  <si>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</si>
  <si>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</si>
  <si>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</si>
  <si>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</si>
  <si>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</si>
  <si>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</si>
  <si>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</si>
  <si>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</si>
  <si>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</si>
  <si>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</si>
  <si>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</si>
  <si>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</si>
  <si>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</si>
  <si>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</si>
  <si>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</si>
  <si>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</si>
  <si>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</si>
  <si>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</si>
  <si>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</si>
  <si>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</si>
  <si>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</si>
  <si>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</si>
  <si>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</si>
  <si>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</si>
  <si>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</si>
  <si>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</si>
  <si>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</si>
  <si>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</si>
  <si>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</si>
  <si>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</si>
  <si>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</si>
  <si>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</si>
  <si>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</si>
  <si>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</si>
  <si>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</si>
  <si>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</si>
  <si>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</si>
  <si>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</si>
  <si>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</si>
  <si>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</si>
  <si>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</si>
  <si>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</si>
  <si>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</si>
  <si>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</si>
  <si>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</si>
  <si>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</si>
  <si>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</si>
  <si>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</si>
  <si>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</si>
  <si>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</si>
  <si>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</si>
  <si>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</si>
  <si>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</si>
  <si>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</si>
  <si>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</si>
  <si>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</si>
  <si>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</si>
  <si>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</si>
  <si>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</si>
  <si>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</si>
  <si>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</si>
  <si>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</si>
  <si>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</si>
  <si>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</si>
  <si>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</si>
  <si>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</si>
  <si>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</si>
  <si>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</si>
  <si>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</si>
  <si>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</si>
  <si>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</si>
  <si>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</si>
  <si>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</si>
  <si>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</si>
  <si>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</si>
  <si>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</si>
  <si>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</si>
  <si>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</si>
  <si>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</si>
  <si>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</si>
  <si>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</si>
  <si>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</si>
  <si>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</si>
  <si>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</si>
  <si>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</si>
  <si>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</si>
  <si>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</si>
  <si>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</si>
  <si>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</si>
  <si>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</si>
  <si>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</si>
  <si>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</si>
  <si>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</si>
  <si>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</si>
  <si>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</si>
  <si>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</si>
  <si>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</si>
  <si>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</si>
  <si>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</si>
  <si>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</si>
  <si>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</si>
  <si>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</si>
  <si>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</si>
  <si>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</si>
  <si>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</si>
  <si>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</si>
  <si>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</si>
  <si>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</si>
  <si>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</si>
  <si>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</si>
  <si>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</si>
  <si>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</si>
  <si>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</si>
  <si>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</si>
  <si>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</si>
  <si>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</si>
  <si>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</si>
  <si>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</si>
  <si>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</si>
  <si>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</si>
  <si>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</si>
  <si>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</si>
  <si>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</si>
  <si>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</si>
  <si>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</si>
  <si>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</si>
  <si>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</si>
  <si>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</si>
  <si>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</si>
  <si>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</si>
  <si>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</si>
  <si>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</si>
  <si>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</si>
  <si>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</si>
  <si>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</si>
  <si>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</si>
  <si>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</si>
  <si>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</si>
  <si>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</si>
  <si>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</si>
  <si>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</si>
  <si>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</si>
  <si>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</si>
  <si>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</si>
  <si>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</si>
  <si>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</si>
  <si>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</si>
  <si>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</si>
  <si>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</si>
  <si>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</si>
  <si>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</si>
  <si>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</si>
  <si>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</si>
  <si>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</si>
  <si>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</si>
  <si>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</si>
  <si>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</si>
  <si>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</si>
  <si>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</si>
  <si>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</si>
  <si>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</si>
  <si>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</si>
  <si>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</si>
  <si>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</si>
  <si>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</si>
  <si>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</si>
  <si>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</si>
  <si>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</si>
  <si>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</si>
  <si>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</si>
  <si>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</si>
  <si>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</si>
  <si>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</si>
  <si>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</si>
  <si>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</si>
  <si>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</si>
  <si>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</si>
  <si>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</si>
  <si>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</si>
  <si>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</si>
  <si>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</si>
  <si>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</si>
  <si>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</si>
  <si>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</si>
  <si>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</si>
  <si>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</si>
  <si>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</si>
  <si>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</si>
  <si>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</si>
  <si>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</si>
  <si>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</si>
  <si>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</si>
  <si>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</si>
  <si>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</si>
  <si>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</si>
  <si>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</si>
  <si>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</si>
  <si>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</si>
  <si>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</si>
  <si>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</si>
  <si>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</si>
  <si>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</si>
  <si>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</si>
  <si>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</si>
  <si>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</si>
  <si>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</si>
  <si>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</si>
  <si>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</si>
  <si>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</si>
  <si>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</si>
  <si>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</si>
  <si>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</si>
  <si>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</si>
  <si>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</si>
  <si>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</si>
  <si>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</si>
  <si>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</si>
  <si>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</si>
  <si>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</si>
  <si>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</si>
  <si>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</si>
  <si>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</si>
  <si>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</si>
  <si>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</si>
  <si>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</si>
  <si>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</si>
  <si>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</si>
  <si>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</si>
  <si>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</si>
  <si>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</si>
  <si>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</si>
  <si>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</si>
  <si>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</si>
  <si>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</si>
  <si>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</si>
  <si>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</si>
  <si>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</si>
  <si>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</si>
  <si>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</si>
  <si>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</si>
  <si>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</si>
  <si>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</si>
  <si>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</si>
  <si>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</si>
  <si>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</si>
  <si>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</si>
  <si>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</si>
  <si>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</si>
  <si>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</si>
  <si>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</si>
  <si>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</si>
  <si>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</si>
  <si>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</si>
  <si>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</si>
  <si>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</si>
  <si>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</si>
  <si>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</si>
  <si>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</si>
  <si>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</si>
  <si>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</si>
  <si>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</si>
  <si>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</si>
  <si>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</si>
  <si>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</si>
  <si>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</si>
  <si>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</si>
  <si>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</si>
  <si>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</si>
  <si>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</si>
  <si>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</si>
  <si>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</si>
  <si>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</si>
  <si>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</si>
  <si>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</si>
  <si>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</si>
  <si>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</si>
  <si>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</si>
  <si>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</si>
  <si>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</si>
  <si>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</si>
  <si>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</si>
  <si>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</si>
  <si>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</si>
  <si>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</si>
  <si>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</si>
  <si>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</si>
  <si>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</si>
  <si>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</si>
  <si>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</si>
  <si>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</si>
  <si>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</si>
  <si>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</si>
  <si>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</si>
  <si>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</si>
  <si>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</si>
  <si>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</si>
  <si>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</si>
  <si>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</si>
  <si>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</si>
  <si>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</si>
  <si>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</si>
  <si>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</si>
  <si>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</si>
  <si>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</si>
  <si>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</si>
  <si>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</si>
  <si>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</si>
  <si>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</si>
  <si>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</si>
  <si>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</si>
  <si>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</si>
  <si>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</si>
  <si>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</si>
  <si>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</si>
  <si>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</si>
  <si>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</si>
  <si>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</si>
  <si>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</si>
  <si>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</si>
  <si>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</si>
  <si>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</si>
  <si>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</si>
  <si>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</si>
  <si>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</si>
  <si>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</si>
  <si>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</si>
  <si>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</si>
  <si>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</si>
  <si>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</si>
  <si>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</si>
  <si>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</si>
  <si>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</si>
  <si>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</si>
  <si>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</si>
  <si>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</si>
  <si>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</si>
  <si>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</si>
  <si>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</si>
  <si>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</si>
  <si>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</si>
  <si>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</si>
  <si>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</si>
  <si>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</si>
  <si>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</si>
  <si>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</si>
  <si>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</si>
  <si>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</si>
  <si>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</si>
  <si>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</si>
  <si>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</si>
  <si>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</si>
  <si>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</si>
  <si>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</si>
  <si>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</si>
  <si>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</si>
  <si>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</si>
  <si>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</si>
  <si>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</si>
  <si>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</si>
  <si>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</si>
  <si>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</si>
  <si>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</si>
  <si>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</si>
  <si>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</si>
  <si>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</si>
  <si>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</si>
  <si>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</si>
  <si>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</si>
  <si>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</si>
  <si>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</si>
  <si>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</si>
  <si>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</si>
  <si>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</si>
  <si>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</si>
  <si>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</si>
  <si>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</si>
  <si>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</si>
  <si>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</si>
  <si>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</si>
  <si>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</si>
  <si>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</si>
  <si>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</si>
  <si>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</si>
  <si>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</si>
  <si>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</si>
  <si>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</si>
  <si>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</si>
  <si>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</si>
  <si>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</si>
  <si>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</si>
  <si>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</si>
  <si>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</si>
  <si>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</si>
  <si>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</si>
  <si>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</si>
  <si>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</si>
  <si>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</si>
  <si>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</si>
  <si>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</si>
  <si>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</si>
  <si>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</si>
  <si>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</si>
  <si>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</si>
  <si>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</si>
  <si>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</si>
  <si>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</si>
  <si>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</si>
  <si>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</si>
  <si>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</si>
  <si>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</si>
  <si>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</si>
  <si>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</si>
  <si>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</si>
  <si>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</si>
  <si>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</si>
  <si>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</si>
  <si>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</si>
  <si>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</si>
  <si>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</si>
  <si>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</si>
  <si>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</si>
  <si>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</si>
  <si>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</si>
  <si>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</si>
  <si>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</si>
  <si>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</si>
  <si>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</si>
  <si>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</si>
  <si>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</si>
  <si>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</si>
  <si>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</si>
  <si>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</si>
  <si>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</si>
  <si>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</si>
  <si>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</si>
  <si>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</si>
  <si>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</si>
  <si>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</si>
  <si>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</si>
  <si>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</si>
  <si>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</si>
  <si>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</si>
  <si>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</si>
  <si>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</si>
  <si>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</si>
  <si>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</si>
  <si>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</si>
  <si>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</si>
  <si>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</si>
  <si>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</si>
  <si>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</si>
  <si>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</si>
  <si>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</si>
  <si>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</si>
  <si>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</si>
  <si>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</si>
  <si>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</si>
  <si>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</si>
  <si>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</si>
  <si>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</si>
  <si>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</si>
  <si>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</si>
  <si>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</si>
  <si>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</si>
  <si>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</si>
  <si>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</si>
  <si>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</si>
  <si>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</si>
  <si>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</si>
  <si>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</si>
  <si>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</si>
  <si>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</si>
  <si>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</si>
  <si>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</si>
  <si>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</si>
  <si>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</si>
  <si>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</si>
  <si>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</si>
  <si>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</si>
  <si>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</si>
  <si>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</si>
  <si>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</si>
  <si>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</si>
  <si>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</si>
  <si>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</si>
  <si>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</si>
  <si>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</si>
  <si>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</si>
  <si>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</si>
  <si>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</si>
  <si>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</si>
  <si>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</si>
  <si>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</si>
  <si>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</si>
  <si>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</si>
  <si>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</si>
  <si>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</si>
  <si>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</si>
  <si>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</si>
  <si>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</si>
  <si>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</si>
  <si>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</si>
  <si>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</si>
  <si>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</si>
  <si>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</si>
  <si>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</si>
  <si>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</si>
  <si>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</si>
  <si>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</si>
  <si>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</si>
  <si>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</si>
  <si>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</si>
  <si>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</si>
  <si>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</si>
  <si>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</si>
  <si>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</si>
  <si>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</si>
  <si>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</si>
  <si>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</si>
  <si>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</si>
  <si>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</si>
  <si>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</si>
  <si>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</si>
  <si>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</si>
  <si>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</si>
  <si>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</si>
  <si>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</si>
  <si>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</si>
  <si>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</si>
  <si>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</si>
  <si>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</si>
  <si>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</si>
  <si>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</si>
  <si>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</si>
  <si>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</si>
  <si>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</si>
  <si>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</si>
  <si>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</si>
  <si>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</si>
  <si>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</si>
  <si>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</si>
  <si>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</si>
  <si>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</si>
  <si>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</si>
  <si>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</si>
  <si>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</si>
  <si>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</si>
  <si>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</si>
  <si>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</si>
  <si>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</si>
  <si>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</si>
  <si>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</si>
  <si>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</si>
  <si>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</si>
  <si>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</si>
  <si>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</si>
  <si>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</si>
  <si>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</si>
  <si>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</si>
  <si>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</si>
  <si>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</si>
  <si>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</si>
  <si>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</si>
  <si>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</si>
  <si>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</si>
  <si>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</si>
  <si>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</si>
  <si>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</si>
  <si>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</si>
  <si>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</si>
  <si>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</si>
  <si>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</si>
  <si>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</si>
  <si>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</si>
  <si>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</si>
  <si>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</si>
  <si>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</si>
  <si>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</si>
  <si>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</si>
  <si>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</si>
  <si>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</si>
  <si>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</si>
  <si>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</si>
  <si>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</si>
  <si>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</si>
  <si>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</si>
  <si>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</si>
  <si>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</si>
  <si>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</si>
  <si>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</si>
  <si>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</si>
  <si>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</si>
  <si>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</si>
  <si>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</si>
  <si>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</si>
  <si>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</si>
  <si>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</si>
  <si>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</si>
  <si>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</si>
  <si>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</si>
  <si>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</si>
  <si>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</si>
  <si>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</si>
  <si>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</si>
  <si>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</si>
  <si>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</si>
  <si>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</si>
  <si>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</si>
  <si>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</si>
  <si>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</si>
  <si>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</si>
  <si>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</si>
  <si>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</si>
  <si>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</si>
  <si>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</si>
  <si>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</si>
  <si>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</si>
  <si>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</si>
  <si>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</si>
  <si>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</si>
  <si>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</si>
  <si>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</si>
  <si>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</si>
  <si>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</si>
  <si>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</si>
  <si>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</si>
  <si>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</si>
  <si>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</si>
  <si>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</si>
  <si>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</si>
  <si>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</si>
  <si>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</si>
  <si>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</si>
  <si>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</si>
  <si>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</si>
  <si>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</si>
  <si>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</si>
  <si>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</si>
  <si>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</si>
  <si>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</si>
  <si>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</si>
  <si>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</si>
  <si>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</si>
  <si>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</si>
  <si>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</si>
  <si>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</si>
  <si>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</si>
  <si>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</si>
  <si>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</si>
  <si>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</si>
  <si>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</si>
  <si>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</si>
  <si>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</si>
  <si>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</si>
  <si>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</si>
  <si>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</si>
  <si>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</si>
  <si>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</si>
  <si>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</si>
  <si>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</si>
  <si>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</si>
  <si>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</si>
  <si>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</si>
  <si>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</si>
  <si>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</si>
  <si>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</si>
  <si>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</si>
  <si>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</si>
  <si>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</si>
  <si>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</si>
  <si>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</si>
  <si>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</si>
  <si>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</si>
  <si>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</si>
  <si>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</si>
  <si>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</si>
  <si>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</si>
  <si>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</si>
  <si>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</si>
  <si>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</si>
  <si>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</si>
  <si>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</si>
  <si>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</si>
  <si>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</si>
  <si>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</si>
  <si>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</si>
  <si>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</si>
  <si>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</si>
  <si>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</si>
  <si>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</si>
  <si>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</si>
  <si>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</si>
  <si>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</si>
  <si>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</si>
  <si>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</si>
  <si>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</si>
  <si>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</si>
  <si>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</si>
  <si>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</si>
  <si>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</si>
  <si>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</si>
  <si>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</si>
  <si>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</si>
  <si>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</si>
  <si>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</si>
  <si>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</si>
  <si>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</si>
  <si>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</si>
  <si>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</si>
  <si>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</si>
  <si>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</si>
  <si>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</si>
  <si>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</si>
  <si>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</si>
  <si>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</si>
  <si>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</si>
  <si>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</si>
  <si>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</si>
  <si>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</si>
  <si>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</si>
  <si>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</si>
  <si>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</si>
  <si>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</si>
  <si>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</si>
  <si>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</si>
  <si>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</si>
  <si>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</si>
  <si>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</si>
  <si>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</si>
  <si>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</si>
  <si>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</si>
  <si>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</si>
  <si>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</si>
  <si>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</si>
  <si>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</si>
  <si>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</si>
  <si>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</si>
  <si>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</si>
  <si>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</si>
  <si>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</si>
  <si>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</si>
  <si>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</si>
  <si>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</si>
  <si>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</si>
  <si>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</si>
  <si>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</si>
  <si>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</si>
  <si>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</si>
  <si>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</si>
  <si>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</si>
  <si>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</si>
  <si>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</si>
  <si>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</si>
  <si>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</si>
  <si>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</si>
  <si>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</si>
  <si>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</si>
  <si>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</si>
  <si>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</si>
  <si>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</si>
  <si>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</si>
  <si>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</si>
  <si>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</si>
  <si>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</si>
  <si>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</si>
  <si>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</si>
  <si>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</si>
  <si>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</si>
  <si>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</si>
  <si>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</si>
  <si>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</si>
  <si>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</si>
  <si>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</si>
  <si>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</si>
  <si>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</si>
  <si>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</si>
  <si>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</si>
  <si>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</si>
  <si>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</si>
  <si>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</si>
  <si>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</si>
  <si>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</si>
  <si>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</si>
  <si>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</si>
  <si>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</si>
  <si>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</si>
  <si>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</si>
  <si>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</si>
  <si>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</si>
  <si>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</si>
  <si>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</si>
  <si>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</si>
  <si>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</si>
  <si>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</si>
  <si>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</si>
  <si>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</si>
  <si>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</si>
  <si>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</si>
  <si>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</si>
  <si>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</si>
  <si>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</si>
  <si>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</si>
  <si>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</si>
  <si>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</si>
  <si>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</si>
  <si>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</si>
  <si>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</si>
  <si>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</si>
  <si>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</si>
  <si>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</si>
  <si>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</si>
  <si>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</si>
  <si>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</si>
  <si>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</si>
  <si>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</si>
  <si>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</si>
  <si>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</si>
  <si>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</si>
  <si>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</si>
  <si>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</si>
  <si>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</si>
  <si>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</si>
  <si>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</si>
  <si>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</si>
  <si>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</si>
  <si>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</si>
  <si>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</si>
  <si>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</si>
  <si>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</si>
  <si>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</si>
  <si>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</si>
  <si>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</si>
  <si>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</si>
  <si>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</si>
  <si>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</si>
  <si>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</si>
  <si>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</si>
  <si>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</si>
  <si>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</si>
  <si>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</si>
  <si>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</si>
  <si>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</si>
  <si>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</si>
  <si>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</si>
  <si>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</si>
  <si>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</si>
  <si>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</si>
  <si>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</si>
  <si>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</si>
  <si>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</si>
  <si>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</si>
  <si>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</si>
  <si>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</si>
  <si>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</si>
  <si>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</si>
  <si>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</si>
  <si>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</si>
  <si>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</si>
  <si>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</si>
  <si>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</si>
  <si>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</si>
  <si>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</si>
  <si>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</si>
  <si>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</si>
  <si>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</si>
  <si>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</si>
  <si>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</si>
  <si>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</si>
  <si>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</si>
  <si>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</si>
  <si>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</si>
  <si>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</si>
  <si>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</si>
  <si>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</si>
  <si>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</si>
  <si>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</si>
  <si>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</si>
  <si>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</si>
  <si>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</si>
  <si>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</si>
  <si>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</si>
  <si>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</si>
  <si>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</si>
  <si>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</si>
  <si>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</si>
  <si>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</si>
  <si>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</si>
  <si>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</si>
  <si>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</si>
  <si>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</si>
  <si>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</si>
  <si>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</si>
  <si>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</si>
  <si>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</si>
  <si>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</si>
  <si>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</si>
  <si>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</si>
  <si>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</si>
  <si>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</si>
  <si>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</si>
  <si>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</si>
  <si>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</si>
  <si>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</si>
  <si>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</si>
  <si>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</si>
  <si>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</si>
  <si>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</si>
  <si>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</si>
  <si>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</si>
  <si>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</si>
  <si>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</si>
  <si>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</si>
  <si>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</si>
  <si>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</si>
  <si>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</si>
  <si>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</si>
  <si>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</si>
  <si>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</si>
  <si>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</si>
  <si>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</si>
  <si>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</si>
  <si>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</si>
  <si>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</si>
  <si>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</si>
  <si>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</si>
  <si>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</si>
  <si>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</si>
  <si>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</si>
  <si>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</si>
  <si>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</si>
  <si>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</si>
  <si>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</si>
  <si>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</si>
  <si>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</si>
  <si>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</si>
  <si>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</si>
  <si>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</si>
  <si>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</si>
  <si>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</si>
  <si>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</si>
  <si>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</si>
  <si>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</si>
  <si>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</si>
  <si>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</si>
  <si>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</si>
  <si>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</si>
  <si>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</si>
  <si>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</si>
  <si>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</si>
  <si>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</si>
  <si>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</si>
  <si>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</si>
  <si>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</si>
  <si>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</si>
  <si>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</si>
  <si>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</si>
  <si>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</si>
  <si>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</si>
  <si>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</si>
  <si>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</si>
  <si>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</si>
  <si>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</si>
  <si>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</si>
  <si>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</si>
  <si>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</si>
  <si>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</si>
  <si>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</si>
  <si>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</si>
  <si>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</si>
  <si>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</si>
  <si>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</si>
  <si>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</si>
  <si>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</si>
  <si>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</si>
  <si>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</si>
  <si>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</si>
  <si>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</si>
  <si>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</si>
  <si>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</si>
  <si>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</si>
  <si>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</si>
  <si>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</si>
  <si>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</si>
  <si>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</si>
  <si>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</si>
  <si>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</si>
  <si>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</si>
  <si>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</si>
  <si>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</si>
  <si>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</si>
  <si>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</si>
  <si>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</si>
  <si>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</si>
  <si>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</si>
  <si>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</si>
  <si>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</si>
  <si>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</si>
  <si>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</si>
  <si>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</si>
  <si>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</si>
  <si>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</si>
  <si>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</si>
  <si>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</si>
  <si>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</si>
  <si>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</si>
  <si>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</si>
  <si>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</si>
  <si>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</si>
  <si>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</si>
  <si>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</si>
  <si>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</si>
  <si>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</si>
  <si>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</si>
  <si>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</si>
  <si>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</si>
  <si>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</si>
  <si>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</si>
  <si>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</si>
  <si>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</si>
  <si>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</si>
  <si>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</si>
  <si>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</si>
  <si>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</si>
  <si>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</si>
  <si>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</si>
  <si>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</si>
  <si>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</si>
  <si>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</si>
  <si>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</si>
  <si>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</si>
  <si>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</si>
  <si>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</si>
  <si>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</si>
  <si>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</si>
  <si>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</si>
  <si>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</si>
  <si>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</si>
  <si>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</si>
  <si>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</si>
  <si>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</si>
  <si>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</si>
  <si>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</si>
  <si>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</si>
  <si>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</si>
  <si>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</si>
  <si>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</si>
  <si>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</si>
  <si>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</si>
  <si>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</si>
  <si>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</si>
  <si>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</si>
  <si>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</si>
  <si>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</si>
  <si>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</si>
  <si>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</si>
  <si>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</si>
  <si>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</si>
  <si>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</si>
  <si>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</si>
  <si>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</si>
  <si>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</si>
  <si>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</si>
  <si>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</si>
  <si>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</si>
  <si>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</si>
  <si>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</si>
  <si>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</si>
  <si>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</si>
  <si>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</si>
  <si>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</si>
  <si>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</si>
  <si>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</si>
  <si>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</si>
  <si>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</si>
  <si>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</si>
  <si>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</si>
  <si>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</si>
  <si>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</si>
  <si>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</si>
  <si>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</si>
  <si>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</si>
  <si>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</si>
  <si>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</si>
  <si>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</si>
  <si>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</si>
  <si>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</si>
  <si>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</si>
  <si>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</si>
  <si>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</si>
  <si>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</si>
  <si>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</si>
  <si>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</si>
  <si>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</si>
  <si>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</si>
  <si>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</si>
  <si>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</si>
  <si>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</si>
  <si>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</si>
  <si>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</si>
  <si>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</si>
  <si>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</si>
  <si>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</si>
  <si>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</si>
  <si>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</si>
  <si>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</si>
  <si>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</si>
  <si>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</si>
  <si>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</si>
  <si>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</si>
  <si>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</si>
  <si>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</si>
  <si>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</si>
  <si>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</si>
  <si>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</si>
  <si>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</si>
  <si>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</si>
  <si>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</si>
  <si>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</si>
  <si>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</si>
  <si>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</si>
  <si>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</si>
  <si>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</si>
  <si>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</si>
  <si>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</si>
  <si>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</si>
  <si>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</si>
  <si>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</si>
  <si>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</si>
  <si>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</si>
  <si>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</si>
  <si>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</si>
  <si>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</si>
  <si>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</si>
  <si>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</si>
  <si>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</si>
  <si>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</si>
  <si>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</si>
  <si>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</si>
  <si>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</si>
  <si>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</si>
  <si>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</si>
  <si>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</si>
  <si>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</si>
  <si>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</si>
  <si>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</si>
  <si>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</si>
  <si>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</si>
  <si>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</si>
  <si>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</si>
  <si>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</si>
  <si>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</si>
  <si>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</si>
  <si>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</si>
  <si>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</si>
  <si>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</si>
  <si>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</si>
  <si>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</si>
  <si>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</si>
  <si>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</si>
  <si>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</si>
  <si>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</si>
  <si>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</si>
  <si>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</si>
  <si>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</si>
  <si>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</si>
  <si>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</si>
  <si>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</si>
  <si>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</si>
  <si>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</si>
  <si>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</si>
  <si>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</si>
  <si>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</si>
  <si>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</si>
  <si>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</si>
  <si>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</si>
  <si>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</si>
  <si>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</si>
  <si>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</si>
  <si>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</si>
  <si>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</si>
  <si>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</si>
  <si>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</si>
  <si>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</si>
  <si>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</si>
  <si>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</si>
  <si>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</si>
  <si>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</si>
  <si>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</si>
  <si>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</si>
  <si>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</si>
  <si>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</si>
  <si>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</si>
  <si>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</si>
  <si>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</si>
  <si>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</si>
  <si>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</si>
  <si>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</si>
  <si>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</si>
  <si>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</si>
  <si>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</si>
  <si>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</si>
  <si>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</si>
  <si>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</si>
  <si>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</si>
  <si>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</si>
  <si>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</si>
  <si>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</si>
  <si>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</si>
  <si>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</si>
  <si>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</si>
  <si>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</si>
  <si>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</si>
  <si>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</si>
  <si>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</si>
  <si>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</si>
  <si>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</si>
  <si>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</si>
  <si>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</si>
  <si>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</si>
  <si>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</si>
  <si>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</si>
  <si>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</si>
  <si>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</si>
  <si>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</si>
  <si>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</si>
  <si>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</si>
  <si>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</si>
  <si>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</si>
  <si>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</si>
  <si>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</si>
  <si>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</si>
  <si>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</si>
  <si>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</si>
  <si>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</si>
  <si>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</si>
  <si>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</si>
  <si>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</si>
  <si>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</si>
  <si>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</si>
  <si>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</si>
  <si>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</si>
  <si>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</si>
  <si>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</si>
  <si>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</si>
  <si>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</si>
  <si>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</si>
  <si>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</si>
  <si>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</si>
  <si>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</si>
  <si>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</si>
  <si>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</si>
  <si>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</si>
  <si>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</si>
  <si>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</si>
  <si>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</si>
  <si>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</si>
  <si>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</si>
  <si>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</si>
  <si>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</si>
  <si>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</si>
  <si>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</si>
  <si>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</si>
  <si>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</si>
  <si>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</si>
  <si>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</si>
  <si>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</si>
  <si>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</si>
  <si>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</si>
  <si>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</si>
  <si>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</si>
  <si>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</si>
  <si>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</si>
  <si>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</si>
  <si>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</si>
  <si>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</si>
  <si>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</si>
  <si>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</si>
  <si>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</si>
  <si>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</si>
  <si>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</si>
  <si>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</si>
  <si>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</si>
  <si>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</si>
  <si>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</si>
  <si>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</si>
  <si>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</si>
  <si>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</si>
  <si>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</si>
  <si>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</si>
  <si>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</si>
  <si>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</si>
  <si>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</si>
  <si>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</si>
  <si>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</si>
  <si>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</si>
  <si>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</si>
  <si>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</si>
  <si>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</si>
  <si>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</si>
  <si>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</si>
  <si>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</si>
  <si>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</si>
  <si>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</si>
  <si>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</si>
  <si>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</si>
  <si>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</si>
  <si>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</si>
  <si>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</si>
  <si>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</si>
  <si>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</si>
  <si>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</si>
  <si>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</si>
  <si>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</si>
  <si>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</si>
  <si>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</si>
  <si>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</si>
  <si>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</si>
  <si>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</si>
  <si>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</si>
  <si>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</si>
  <si>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</si>
  <si>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</si>
  <si>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</si>
  <si>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</si>
  <si>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</si>
  <si>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</si>
  <si>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</si>
  <si>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</si>
  <si>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</si>
  <si>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</si>
  <si>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</si>
  <si>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</si>
  <si>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</si>
  <si>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</si>
  <si>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</si>
  <si>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</si>
  <si>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</si>
  <si>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</si>
  <si>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</si>
  <si>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</si>
  <si>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</si>
  <si>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</si>
  <si>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</si>
  <si>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</si>
  <si>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</si>
  <si>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</si>
  <si>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</si>
  <si>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</si>
  <si>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</si>
  <si>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</si>
  <si>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</si>
  <si>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</si>
  <si>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</si>
  <si>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</si>
  <si>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</si>
  <si>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</si>
  <si>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</si>
  <si>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</si>
  <si>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</si>
  <si>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</si>
  <si>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</si>
  <si>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</si>
  <si>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</si>
  <si>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</si>
  <si>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</si>
  <si>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</si>
  <si>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</si>
  <si>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</si>
  <si>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</si>
  <si>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</si>
  <si>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</si>
  <si>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</si>
  <si>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</si>
  <si>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</si>
  <si>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</si>
  <si>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</si>
  <si>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</si>
  <si>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</si>
  <si>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</si>
  <si>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</si>
  <si>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</si>
  <si>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</si>
  <si>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</si>
  <si>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</si>
  <si>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</si>
  <si>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</si>
  <si>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</si>
  <si>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</si>
  <si>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</si>
  <si>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</si>
  <si>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</si>
  <si>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</si>
  <si>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</si>
  <si>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</si>
  <si>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</si>
  <si>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</si>
  <si>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</si>
  <si>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</si>
  <si>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</si>
  <si>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</si>
  <si>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</si>
  <si>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</si>
  <si>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</si>
  <si>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</si>
  <si>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</si>
  <si>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</si>
  <si>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</si>
  <si>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</si>
  <si>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</si>
  <si>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</si>
  <si>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</si>
  <si>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</si>
  <si>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</si>
  <si>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</si>
  <si>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</si>
  <si>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</si>
  <si>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</si>
  <si>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</si>
  <si>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</si>
  <si>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</si>
  <si>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</si>
  <si>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</si>
  <si>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</si>
  <si>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</si>
  <si>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</si>
  <si>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</si>
  <si>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</si>
  <si>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</si>
  <si>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</si>
  <si>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</si>
  <si>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</si>
  <si>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</si>
  <si>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</si>
  <si>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</si>
  <si>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</si>
  <si>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</si>
  <si>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</si>
  <si>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</si>
  <si>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</si>
  <si>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</si>
  <si>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</si>
  <si>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</si>
  <si>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</si>
  <si>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</si>
  <si>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</si>
  <si>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</si>
  <si>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</si>
  <si>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</si>
  <si>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</si>
  <si>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</si>
  <si>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</si>
  <si>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</si>
  <si>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</si>
  <si>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</si>
  <si>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</si>
  <si>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</si>
  <si>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</si>
  <si>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</si>
  <si>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</si>
  <si>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</si>
  <si>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</si>
  <si>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</si>
  <si>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</si>
  <si>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</si>
  <si>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</si>
  <si>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</si>
  <si>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</si>
  <si>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</si>
  <si>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</si>
  <si>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</si>
  <si>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</si>
  <si>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</si>
  <si>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</si>
  <si>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</si>
  <si>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</si>
  <si>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</si>
  <si>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</si>
  <si>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</si>
  <si>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</si>
  <si>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</si>
  <si>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</si>
  <si>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</si>
  <si>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</si>
  <si>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</si>
  <si>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</si>
  <si>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</si>
  <si>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</si>
  <si>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</si>
  <si>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</si>
  <si>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</si>
  <si>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</si>
  <si>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</si>
  <si>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</si>
  <si>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</si>
  <si>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</si>
  <si>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</si>
  <si>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</si>
  <si>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</si>
  <si>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</si>
  <si>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</si>
  <si>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</si>
  <si>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</si>
  <si>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</si>
  <si>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</si>
  <si>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</si>
  <si>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</si>
  <si>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</si>
  <si>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</si>
  <si>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</si>
  <si>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</si>
  <si>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</si>
  <si>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</si>
  <si>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</si>
  <si>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</si>
  <si>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</si>
  <si>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</si>
  <si>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</si>
  <si>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</si>
  <si>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</si>
  <si>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</si>
  <si>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</si>
  <si>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</si>
  <si>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</si>
  <si>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</si>
  <si>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</si>
  <si>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</si>
  <si>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</si>
  <si>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</si>
  <si>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</si>
  <si>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</si>
  <si>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</si>
  <si>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</si>
  <si>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</si>
  <si>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</si>
  <si>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</si>
  <si>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</si>
  <si>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</si>
  <si>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</si>
  <si>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</si>
  <si>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</si>
  <si>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</si>
  <si>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</si>
  <si>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</si>
  <si>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</si>
  <si>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</si>
  <si>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</si>
  <si>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</si>
  <si>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</si>
  <si>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</si>
  <si>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</si>
  <si>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</si>
  <si>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</si>
  <si>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</si>
  <si>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</si>
  <si>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</si>
  <si>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</si>
  <si>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</si>
  <si>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</si>
  <si>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</si>
  <si>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</si>
  <si>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</si>
  <si>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</si>
  <si>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</si>
  <si>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</si>
  <si>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</si>
  <si>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</si>
  <si>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</si>
  <si>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</si>
  <si>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</si>
  <si>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</si>
  <si>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</si>
  <si>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</si>
  <si>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</si>
  <si>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</si>
  <si>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</si>
  <si>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</si>
  <si>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</si>
  <si>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</si>
  <si>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</si>
  <si>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</si>
  <si>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</si>
  <si>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</si>
  <si>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</si>
  <si>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</si>
  <si>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</si>
  <si>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</si>
  <si>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</si>
  <si>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</si>
  <si>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</si>
  <si>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</si>
  <si>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</si>
  <si>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</si>
  <si>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</si>
  <si>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</si>
  <si>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</si>
  <si>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</si>
  <si>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</si>
  <si>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</si>
  <si>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</si>
  <si>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</si>
  <si>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</si>
  <si>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</si>
  <si>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</si>
  <si>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</si>
  <si>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</si>
  <si>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</si>
  <si>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</si>
  <si>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</si>
  <si>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</si>
  <si>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</si>
  <si>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</si>
  <si>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</si>
  <si>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</si>
  <si>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</si>
  <si>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</si>
  <si>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</si>
  <si>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</si>
  <si>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</si>
  <si>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</si>
  <si>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</si>
  <si>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</si>
  <si>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</si>
  <si>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</si>
  <si>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</si>
  <si>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</si>
  <si>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</si>
  <si>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</si>
  <si>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</si>
  <si>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</si>
  <si>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</si>
  <si>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</si>
  <si>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</si>
  <si>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</si>
  <si>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</si>
  <si>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</si>
  <si>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</si>
  <si>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</si>
  <si>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</si>
  <si>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</si>
  <si>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</si>
  <si>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</si>
  <si>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</si>
  <si>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</si>
  <si>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</si>
  <si>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</si>
  <si>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</si>
  <si>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</si>
  <si>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</si>
  <si>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</si>
  <si>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</si>
  <si>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</si>
  <si>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</si>
  <si>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</si>
  <si>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</si>
  <si>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</si>
  <si>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</si>
  <si>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</si>
  <si>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</si>
  <si>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</si>
  <si>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</si>
  <si>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</si>
  <si>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</si>
  <si>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</si>
  <si>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</si>
  <si>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</si>
  <si>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</si>
  <si>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</si>
  <si>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</si>
  <si>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</si>
  <si>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</si>
  <si>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</si>
  <si>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</si>
  <si>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</si>
  <si>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</si>
  <si>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</si>
  <si>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</si>
  <si>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</si>
  <si>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</si>
  <si>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</si>
  <si>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</si>
  <si>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</si>
  <si>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</si>
  <si>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</si>
  <si>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</si>
  <si>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</si>
  <si>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</si>
  <si>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</si>
  <si>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</si>
  <si>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</si>
  <si>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</si>
  <si>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</si>
  <si>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</si>
  <si>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</si>
  <si>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</si>
  <si>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</si>
  <si>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</si>
  <si>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</si>
  <si>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</si>
  <si>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</si>
  <si>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</si>
  <si>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</si>
  <si>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</si>
  <si>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</si>
  <si>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</si>
  <si>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</si>
  <si>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</si>
  <si>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</si>
  <si>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</si>
  <si>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</si>
  <si>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</si>
  <si>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</si>
  <si>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</si>
  <si>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</si>
  <si>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</si>
  <si>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</si>
  <si>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</si>
  <si>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</si>
  <si>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</si>
  <si>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</si>
  <si>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</si>
  <si>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</si>
  <si>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</si>
  <si>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</si>
  <si>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</si>
  <si>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</si>
  <si>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</si>
  <si>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</si>
  <si>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</si>
  <si>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</si>
  <si>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</si>
  <si>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</si>
  <si>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</si>
  <si>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</si>
  <si>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</si>
  <si>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</si>
  <si>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</si>
  <si>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</si>
  <si>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</si>
  <si>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</si>
  <si>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</si>
  <si>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</si>
  <si>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</si>
  <si>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</si>
  <si>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</si>
  <si>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</si>
  <si>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</si>
  <si>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</si>
  <si>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</si>
  <si>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</si>
  <si>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</si>
  <si>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</si>
  <si>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</si>
  <si>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</si>
  <si>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</si>
  <si>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</si>
  <si>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</si>
  <si>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</si>
  <si>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</si>
  <si>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</si>
  <si>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</si>
  <si>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</si>
  <si>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</si>
  <si>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</si>
  <si>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</si>
  <si>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</si>
  <si>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</si>
  <si>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</si>
  <si>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</si>
  <si>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</si>
  <si>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</si>
  <si>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</si>
  <si>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</si>
  <si>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</si>
  <si>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</si>
  <si>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</si>
  <si>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</si>
  <si>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</si>
  <si>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</si>
  <si>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</si>
  <si>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</si>
  <si>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</si>
  <si>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</si>
  <si>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</si>
  <si>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</si>
  <si>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</si>
  <si>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</si>
  <si>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</si>
  <si>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</si>
  <si>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</si>
  <si>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</si>
  <si>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</si>
  <si>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</si>
  <si>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</si>
  <si>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</si>
  <si>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</si>
  <si>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</si>
  <si>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</si>
  <si>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</si>
  <si>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</si>
  <si>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</si>
  <si>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</si>
  <si>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</si>
  <si>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</si>
  <si>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</si>
  <si>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</si>
  <si>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</si>
  <si>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</si>
  <si>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</si>
  <si>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</si>
  <si>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</si>
  <si>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</si>
  <si>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</si>
  <si>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</si>
  <si>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</si>
  <si>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</si>
  <si>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</si>
  <si>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</si>
  <si>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</si>
  <si>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</si>
  <si>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</si>
  <si>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</si>
  <si>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</si>
  <si>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</si>
  <si>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</si>
  <si>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</si>
  <si>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</si>
  <si>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</si>
  <si>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</si>
  <si>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</si>
  <si>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</si>
  <si>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</si>
  <si>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</si>
  <si>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</si>
  <si>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</si>
  <si>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</si>
  <si>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</si>
  <si>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</si>
  <si>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</si>
  <si>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</si>
  <si>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</si>
  <si>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</si>
  <si>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</si>
  <si>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</si>
  <si>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</si>
  <si>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</si>
  <si>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</si>
  <si>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</si>
  <si>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</si>
  <si>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</si>
  <si>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</si>
  <si>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</si>
  <si>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</si>
  <si>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</si>
  <si>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</si>
  <si>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</si>
  <si>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</si>
  <si>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</si>
  <si>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</si>
  <si>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</si>
  <si>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</si>
  <si>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</si>
  <si>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</si>
  <si>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</si>
  <si>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</si>
  <si>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</si>
  <si>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</si>
  <si>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</si>
  <si>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</si>
  <si>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</si>
  <si>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</si>
  <si>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</si>
  <si>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</si>
  <si>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</si>
  <si>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</si>
  <si>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</si>
  <si>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</si>
  <si>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</si>
  <si>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</si>
  <si>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</si>
  <si>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</si>
  <si>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</si>
  <si>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</si>
  <si>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</si>
  <si>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</si>
  <si>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</si>
  <si>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</si>
  <si>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</si>
  <si>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</si>
  <si>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</si>
  <si>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</si>
  <si>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</si>
  <si>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</si>
  <si>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</si>
  <si>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</si>
  <si>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</si>
  <si>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</si>
  <si>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</si>
  <si>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</si>
  <si>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</si>
  <si>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</si>
  <si>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</si>
  <si>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</si>
  <si>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</si>
  <si>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</si>
  <si>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</si>
  <si>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</si>
  <si>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</si>
  <si>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</si>
  <si>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</si>
  <si>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</si>
  <si>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</si>
  <si>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</si>
  <si>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</si>
  <si>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</si>
  <si>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</si>
  <si>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</si>
  <si>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</si>
  <si>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</si>
  <si>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</si>
  <si>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</si>
  <si>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</si>
  <si>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</si>
  <si>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</si>
  <si>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</si>
  <si>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</si>
  <si>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</si>
  <si>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</si>
  <si>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</si>
  <si>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</si>
  <si>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</si>
  <si>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</si>
  <si>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</si>
  <si>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</si>
  <si>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</si>
  <si>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</si>
  <si>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</si>
  <si>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</si>
  <si>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</si>
  <si>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</si>
  <si>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</si>
  <si>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</si>
  <si>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</si>
  <si>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</si>
  <si>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</si>
  <si>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</si>
  <si>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</si>
  <si>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</si>
  <si>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</si>
  <si>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</si>
  <si>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</si>
  <si>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</si>
  <si>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</si>
  <si>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</si>
  <si>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</si>
  <si>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</si>
  <si>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</si>
  <si>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</si>
  <si>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</si>
  <si>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</si>
  <si>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</si>
  <si>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</si>
  <si>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</si>
  <si>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</si>
  <si>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</si>
  <si>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</si>
  <si>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</si>
  <si>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</si>
  <si>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</si>
  <si>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</si>
  <si>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</si>
  <si>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</si>
  <si>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</si>
  <si>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</si>
  <si>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</si>
  <si>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</si>
  <si>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</si>
  <si>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</si>
  <si>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</si>
  <si>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</si>
  <si>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</si>
  <si>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</si>
  <si>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</si>
  <si>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</si>
  <si>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</si>
  <si>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</si>
  <si>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</si>
  <si>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</si>
  <si>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</si>
  <si>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</si>
  <si>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</si>
  <si>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</si>
  <si>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</si>
  <si>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</si>
  <si>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</si>
  <si>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</si>
  <si>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</si>
  <si>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</si>
  <si>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</si>
  <si>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</si>
  <si>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</si>
  <si>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</si>
  <si>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</si>
  <si>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</si>
  <si>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</si>
  <si>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</si>
  <si>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</si>
  <si>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</si>
  <si>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</si>
  <si>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</si>
  <si>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</si>
  <si>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</si>
  <si>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</si>
  <si>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</si>
  <si>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</si>
  <si>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</si>
  <si>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</si>
  <si>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</si>
  <si>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</si>
  <si>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</si>
  <si>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</si>
  <si>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</si>
  <si>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</si>
  <si>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</si>
  <si>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</si>
  <si>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</si>
  <si>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</si>
  <si>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</si>
  <si>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</si>
  <si>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</si>
  <si>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</si>
  <si>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</si>
  <si>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</si>
  <si>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</si>
  <si>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</si>
  <si>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</si>
  <si>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</si>
  <si>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</si>
  <si>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</si>
  <si>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</si>
  <si>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</si>
  <si>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</si>
  <si>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</si>
  <si>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</si>
  <si>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</si>
  <si>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</si>
  <si>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</si>
  <si>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</si>
  <si>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</si>
  <si>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</si>
  <si>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</si>
  <si>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</si>
  <si>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</si>
  <si>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</si>
  <si>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</si>
  <si>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</si>
  <si>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</si>
  <si>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</si>
  <si>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</si>
  <si>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</si>
  <si>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</si>
  <si>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</si>
  <si>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</si>
  <si>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</si>
  <si>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</si>
  <si>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</si>
  <si>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</si>
  <si>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</si>
  <si>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</si>
  <si>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</si>
  <si>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</si>
  <si>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</si>
  <si>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</si>
  <si>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</si>
  <si>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</si>
  <si>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</si>
  <si>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</si>
  <si>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</si>
  <si>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</si>
  <si>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</si>
  <si>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</si>
  <si>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</si>
  <si>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</si>
  <si>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</si>
  <si>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</si>
  <si>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</si>
  <si>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</si>
  <si>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</si>
  <si>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</si>
  <si>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</si>
  <si>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</si>
  <si>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</si>
  <si>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</si>
  <si>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</si>
  <si>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</si>
  <si>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</si>
  <si>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</si>
  <si>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</si>
  <si>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</si>
  <si>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</si>
  <si>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</si>
  <si>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</si>
  <si>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</si>
  <si>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</si>
  <si>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</si>
  <si>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</si>
  <si>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</si>
  <si>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</si>
  <si>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</si>
  <si>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</si>
  <si>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</si>
  <si>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</si>
  <si>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</si>
  <si>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</si>
  <si>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</si>
  <si>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</si>
  <si>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</si>
  <si>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</si>
  <si>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</si>
  <si>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</si>
  <si>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</si>
  <si>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</si>
  <si>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</si>
  <si>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</si>
  <si>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</si>
  <si>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</si>
  <si>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</si>
  <si>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</si>
  <si>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</si>
  <si>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</si>
  <si>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</si>
  <si>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</si>
  <si>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</si>
  <si>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</si>
  <si>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</si>
  <si>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</si>
  <si>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</si>
  <si>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</si>
  <si>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</si>
  <si>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</si>
  <si>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</si>
  <si>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</si>
  <si>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</si>
  <si>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</si>
  <si>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</si>
  <si>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</si>
  <si>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</si>
  <si>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</si>
  <si>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</si>
  <si>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</si>
  <si>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</si>
  <si>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</si>
  <si>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</si>
  <si>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</si>
  <si>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</si>
  <si>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</si>
  <si>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</si>
  <si>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</si>
  <si>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</si>
  <si>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</si>
  <si>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</si>
  <si>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</si>
  <si>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</si>
  <si>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</si>
  <si>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</si>
  <si>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</si>
  <si>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</si>
  <si>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</si>
  <si>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</si>
  <si>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</si>
  <si>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</si>
  <si>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</si>
  <si>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</si>
  <si>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</si>
  <si>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</si>
  <si>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</si>
  <si>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</si>
  <si>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</si>
  <si>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</si>
  <si>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</si>
  <si>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</si>
  <si>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</si>
  <si>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</si>
  <si>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</si>
  <si>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</si>
  <si>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</si>
  <si>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</si>
  <si>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</si>
  <si>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</si>
  <si>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</si>
  <si>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</si>
  <si>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</si>
  <si>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</si>
  <si>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</si>
  <si>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</si>
  <si>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</si>
  <si>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</si>
  <si>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</si>
  <si>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</si>
  <si>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</si>
  <si>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</si>
  <si>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</si>
  <si>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</si>
  <si>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</si>
  <si>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</si>
  <si>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</si>
  <si>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</si>
  <si>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</si>
  <si>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</si>
  <si>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</si>
  <si>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</si>
  <si>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</si>
  <si>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</si>
  <si>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</si>
  <si>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</si>
  <si>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</si>
  <si>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</si>
  <si>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</si>
  <si>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</si>
  <si>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</si>
  <si>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</si>
  <si>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</si>
  <si>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</si>
  <si>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</si>
  <si>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</si>
  <si>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</si>
  <si>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</si>
  <si>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</si>
  <si>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</si>
  <si>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</si>
  <si>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</si>
  <si>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</si>
  <si>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</si>
  <si>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</si>
  <si>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</si>
  <si>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</si>
  <si>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</si>
  <si>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</si>
  <si>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</si>
  <si>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</si>
  <si>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</si>
  <si>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</si>
  <si>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</si>
  <si>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</si>
  <si>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</si>
  <si>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</si>
  <si>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</si>
  <si>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</si>
  <si>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</si>
  <si>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</si>
  <si>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</si>
  <si>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</si>
  <si>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</si>
  <si>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</si>
  <si>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</si>
  <si>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</si>
  <si>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</si>
  <si>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</si>
  <si>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</si>
  <si>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</si>
  <si>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</si>
  <si>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</si>
  <si>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</si>
  <si>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</si>
  <si>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</si>
  <si>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</si>
  <si>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</si>
  <si>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</si>
  <si>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</si>
  <si>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</si>
  <si>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</si>
  <si>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</si>
  <si>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</si>
  <si>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</si>
  <si>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</si>
  <si>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</si>
  <si>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</si>
  <si>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</si>
  <si>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</si>
  <si>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</si>
  <si>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</si>
  <si>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</si>
  <si>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</si>
  <si>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</si>
  <si>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</si>
  <si>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</si>
  <si>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</si>
  <si>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</si>
  <si>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</si>
  <si>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</si>
  <si>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</si>
  <si>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</si>
  <si>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</si>
  <si>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</si>
  <si>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</si>
  <si>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</si>
  <si>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</si>
  <si>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</si>
  <si>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</si>
  <si>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</si>
  <si>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</si>
  <si>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</si>
  <si>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</si>
  <si>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</si>
  <si>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</si>
  <si>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</si>
  <si>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</si>
  <si>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</si>
  <si>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</si>
  <si>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</si>
  <si>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</si>
  <si>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</si>
  <si>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</si>
  <si>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</si>
  <si>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</si>
  <si>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</si>
  <si>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</si>
  <si>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</si>
  <si>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</si>
  <si>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</si>
  <si>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</si>
  <si>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</si>
  <si>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</si>
  <si>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</si>
  <si>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</si>
  <si>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</si>
  <si>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</si>
  <si>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</si>
  <si>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</si>
  <si>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</si>
  <si>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</si>
  <si>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</si>
  <si>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</si>
  <si>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</si>
  <si>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</si>
  <si>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</si>
  <si>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</si>
  <si>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</si>
  <si>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</si>
  <si>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</si>
  <si>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</si>
  <si>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</si>
  <si>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</si>
  <si>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</si>
  <si>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</si>
  <si>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</si>
  <si>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</si>
  <si>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</si>
  <si>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</si>
  <si>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</si>
  <si>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</si>
  <si>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</si>
  <si>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</si>
  <si>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</si>
  <si>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</si>
  <si>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</si>
  <si>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</si>
  <si>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</si>
  <si>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</si>
  <si>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</si>
  <si>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</si>
  <si>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</si>
  <si>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</si>
  <si>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</si>
  <si>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</si>
  <si>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</si>
  <si>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</si>
  <si>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</si>
  <si>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</si>
  <si>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</si>
  <si>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</si>
  <si>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</si>
  <si>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</si>
  <si>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</si>
  <si>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</si>
  <si>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</si>
  <si>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</si>
  <si>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</si>
  <si>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</si>
  <si>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</si>
  <si>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</si>
  <si>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</si>
  <si>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</si>
  <si>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</si>
  <si>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</si>
  <si>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</si>
  <si>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</si>
  <si>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</si>
  <si>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</si>
  <si>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</si>
  <si>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</si>
  <si>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</si>
  <si>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</si>
  <si>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</si>
  <si>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</si>
  <si>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</si>
  <si>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</si>
  <si>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</si>
  <si>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</si>
  <si>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</si>
  <si>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</si>
  <si>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</si>
  <si>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</si>
  <si>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</si>
  <si>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</si>
  <si>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</si>
  <si>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</si>
  <si>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</si>
  <si>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</si>
  <si>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</si>
  <si>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</si>
  <si>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</si>
  <si>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</si>
  <si>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</si>
  <si>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</si>
  <si>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</si>
  <si>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</si>
  <si>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</si>
  <si>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</si>
  <si>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</si>
  <si>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</si>
  <si>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</si>
  <si>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</si>
  <si>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</si>
  <si>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</si>
  <si>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</si>
  <si>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</si>
  <si>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</si>
  <si>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</si>
  <si>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</si>
  <si>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</si>
  <si>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</si>
  <si>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</si>
  <si>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</si>
  <si>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</si>
  <si>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</si>
  <si>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</si>
  <si>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</si>
  <si>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</si>
  <si>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</si>
  <si>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</si>
  <si>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</si>
  <si>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</si>
  <si>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</si>
  <si>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</si>
  <si>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</si>
  <si>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</si>
  <si>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</si>
  <si>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</si>
  <si>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</si>
  <si>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</si>
  <si>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</si>
  <si>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</si>
  <si>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</si>
  <si>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</si>
  <si>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</si>
  <si>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</si>
  <si>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</si>
  <si>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</si>
  <si>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</si>
  <si>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</si>
  <si>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</si>
  <si>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</si>
  <si>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</si>
  <si>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</si>
  <si>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</si>
  <si>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</si>
  <si>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</si>
  <si>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</si>
  <si>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</si>
  <si>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</si>
  <si>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</si>
  <si>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</si>
  <si>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</si>
  <si>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</si>
  <si>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</si>
  <si>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</si>
  <si>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</si>
  <si>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</si>
  <si>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</si>
  <si>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</si>
  <si>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</si>
  <si>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</si>
  <si>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</si>
  <si>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</si>
  <si>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</si>
  <si>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</si>
  <si>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</si>
  <si>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</si>
  <si>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</si>
  <si>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</si>
  <si>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</si>
  <si>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</si>
  <si>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</si>
  <si>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</si>
  <si>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</si>
  <si>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</si>
  <si>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</si>
  <si>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</si>
  <si>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</si>
  <si>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</si>
  <si>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</si>
  <si>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</si>
  <si>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</si>
  <si>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</si>
  <si>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</si>
  <si>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</si>
  <si>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</si>
  <si>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</si>
  <si>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</si>
  <si>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</si>
  <si>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</si>
  <si>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</si>
  <si>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</si>
  <si>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</si>
  <si>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</si>
  <si>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</si>
  <si>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</si>
  <si>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</si>
  <si>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</si>
  <si>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</si>
  <si>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</si>
  <si>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</si>
  <si>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</si>
  <si>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</si>
  <si>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</si>
  <si>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</si>
  <si>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</si>
  <si>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</si>
  <si>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</si>
  <si>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</si>
  <si>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</si>
  <si>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</si>
  <si>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</si>
  <si>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</si>
  <si>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</si>
  <si>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</si>
  <si>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</si>
  <si>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</si>
  <si>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</si>
  <si>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</si>
  <si>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</si>
  <si>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</si>
  <si>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</si>
  <si>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</si>
  <si>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</si>
  <si>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</si>
  <si>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</si>
  <si>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</si>
  <si>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</si>
  <si>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</si>
  <si>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</si>
  <si>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</si>
  <si>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</si>
  <si>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</si>
  <si>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</si>
  <si>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</si>
  <si>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</si>
  <si>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</si>
  <si>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</si>
  <si>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</si>
  <si>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</si>
  <si>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</si>
  <si>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</si>
  <si>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</si>
  <si>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</si>
  <si>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</si>
  <si>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</si>
  <si>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</si>
  <si>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</si>
  <si>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</si>
  <si>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</si>
  <si>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</si>
  <si>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</si>
  <si>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</si>
  <si>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</si>
  <si>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</si>
  <si>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</si>
  <si>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</si>
  <si>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</si>
  <si>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</si>
  <si>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</si>
  <si>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</si>
  <si>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</si>
  <si>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</si>
  <si>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</si>
  <si>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</si>
  <si>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</si>
  <si>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</si>
  <si>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</si>
  <si>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</si>
  <si>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</si>
  <si>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</si>
  <si>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</si>
  <si>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</si>
  <si>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</si>
  <si>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</si>
  <si>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</si>
  <si>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</si>
  <si>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</si>
  <si>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</si>
  <si>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</si>
  <si>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</si>
  <si>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</si>
  <si>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</si>
  <si>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</si>
  <si>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</si>
  <si>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</si>
  <si>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</si>
  <si>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</si>
  <si>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</si>
  <si>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</si>
  <si>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</si>
  <si>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</si>
  <si>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</si>
  <si>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</si>
  <si>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</si>
  <si>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</si>
  <si>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</si>
  <si>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</si>
  <si>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</si>
  <si>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</si>
  <si>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</si>
  <si>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</si>
  <si>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</si>
  <si>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</si>
  <si>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</si>
  <si>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</si>
  <si>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</si>
  <si>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</si>
  <si>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</si>
  <si>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</si>
  <si>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</si>
  <si>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</si>
  <si>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</si>
  <si>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</si>
  <si>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</si>
  <si>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</si>
  <si>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</si>
  <si>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</si>
  <si>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</si>
  <si>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</si>
  <si>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</si>
  <si>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</si>
  <si>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</si>
  <si>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</si>
  <si>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</si>
  <si>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</si>
  <si>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</si>
  <si>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</si>
  <si>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</si>
  <si>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</si>
  <si>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</si>
  <si>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</si>
  <si>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</si>
  <si>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</si>
  <si>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</si>
  <si>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</si>
  <si>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</si>
  <si>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</si>
  <si>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</si>
  <si>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</si>
  <si>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</si>
  <si>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</si>
  <si>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</si>
  <si>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</si>
  <si>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</si>
  <si>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</si>
  <si>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</si>
  <si>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</si>
  <si>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</si>
  <si>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</si>
  <si>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</si>
  <si>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</si>
  <si>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</si>
  <si>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</si>
  <si>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</si>
  <si>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</si>
  <si>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</si>
  <si>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</si>
  <si>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</si>
  <si>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</si>
  <si>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</si>
  <si>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</si>
  <si>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</si>
  <si>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</si>
  <si>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</si>
  <si>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</si>
  <si>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</si>
  <si>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</si>
  <si>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</si>
  <si>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</si>
  <si>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</si>
  <si>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</si>
  <si>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</si>
  <si>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</si>
  <si>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</si>
  <si>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</si>
  <si>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</si>
  <si>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</si>
  <si>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</si>
  <si>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</si>
  <si>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</si>
  <si>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</si>
  <si>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</si>
  <si>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</si>
  <si>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</si>
  <si>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</si>
  <si>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</si>
  <si>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</si>
  <si>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</si>
  <si>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</si>
  <si>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</si>
  <si>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</si>
  <si>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</si>
  <si>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</si>
  <si>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</si>
  <si>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</si>
  <si>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</si>
  <si>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</si>
  <si>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</si>
  <si>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</si>
  <si>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</si>
  <si>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</si>
  <si>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</si>
  <si>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</si>
  <si>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</si>
  <si>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</si>
  <si>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</si>
  <si>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</si>
  <si>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</si>
  <si>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</si>
  <si>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</si>
  <si>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</si>
  <si>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</si>
  <si>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</si>
  <si>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</si>
  <si>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</si>
  <si>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</si>
  <si>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</si>
  <si>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</si>
  <si>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</si>
  <si>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</si>
  <si>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</si>
  <si>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</si>
  <si>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</si>
  <si>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</si>
  <si>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</si>
  <si>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</si>
  <si>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</si>
  <si>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</si>
  <si>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</si>
  <si>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</si>
  <si>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</si>
  <si>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</si>
  <si>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</si>
  <si>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</si>
  <si>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</si>
  <si>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</si>
  <si>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</si>
  <si>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</si>
  <si>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</si>
  <si>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</si>
  <si>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</si>
  <si>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</si>
  <si>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</si>
  <si>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</si>
  <si>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</si>
  <si>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</si>
  <si>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</si>
  <si>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</si>
  <si>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</si>
  <si>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</si>
  <si>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</si>
  <si>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</si>
  <si>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</si>
  <si>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</si>
  <si>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</si>
  <si>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</si>
  <si>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</si>
  <si>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</si>
  <si>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</si>
  <si>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</si>
  <si>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</si>
  <si>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</si>
  <si>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</si>
  <si>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</si>
  <si>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</si>
  <si>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</si>
  <si>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</si>
  <si>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</si>
  <si>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</si>
  <si>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</si>
  <si>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</si>
  <si>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</si>
  <si>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</si>
  <si>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</si>
  <si>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</si>
  <si>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</si>
  <si>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</si>
  <si>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</si>
  <si>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</si>
  <si>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</si>
  <si>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</si>
  <si>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</si>
  <si>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</si>
  <si>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</si>
  <si>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</si>
  <si>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</si>
  <si>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</si>
  <si>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</si>
  <si>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</si>
  <si>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</si>
  <si>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</si>
  <si>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</si>
  <si>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</si>
  <si>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</si>
  <si>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</si>
  <si>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</si>
  <si>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</si>
  <si>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</si>
  <si>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</si>
  <si>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</si>
  <si>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</si>
  <si>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</si>
  <si>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</si>
  <si>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</si>
  <si>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</si>
  <si>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</si>
  <si>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</si>
  <si>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</si>
  <si>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</si>
  <si>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</si>
  <si>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</si>
  <si>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</si>
  <si>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</si>
  <si>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</si>
  <si>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</si>
  <si>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</si>
  <si>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</si>
  <si>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</si>
  <si>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</si>
  <si>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</si>
  <si>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</si>
  <si>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</si>
  <si>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</si>
  <si>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</si>
  <si>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</si>
  <si>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</si>
  <si>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</si>
  <si>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</si>
  <si>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</si>
  <si>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</si>
  <si>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</si>
  <si>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</si>
  <si>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</si>
  <si>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</si>
  <si>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</si>
  <si>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</si>
  <si>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</si>
  <si>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</si>
  <si>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</si>
  <si>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</si>
  <si>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</si>
  <si>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</si>
  <si>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</si>
  <si>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</si>
  <si>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</si>
  <si>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</si>
  <si>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</si>
  <si>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</si>
  <si>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</si>
  <si>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</si>
  <si>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</si>
  <si>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</si>
  <si>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</si>
  <si>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</si>
  <si>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</si>
  <si>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</si>
  <si>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</si>
  <si>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</si>
  <si>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</si>
  <si>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</si>
  <si>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</si>
  <si>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</si>
  <si>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</si>
  <si>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</si>
  <si>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</si>
  <si>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</si>
  <si>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</si>
  <si>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</si>
  <si>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</si>
  <si>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</si>
  <si>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</si>
  <si>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</si>
  <si>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</si>
  <si>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</si>
  <si>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</si>
  <si>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</si>
  <si>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</si>
  <si>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</si>
  <si>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</si>
  <si>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</si>
  <si>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</si>
  <si>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</si>
  <si>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</si>
  <si>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</si>
  <si>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</si>
  <si>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</si>
  <si>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</si>
  <si>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</si>
  <si>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</si>
  <si>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</si>
  <si>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</si>
  <si>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</si>
  <si>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</si>
  <si>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</si>
  <si>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</si>
  <si>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</si>
  <si>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</si>
  <si>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</si>
  <si>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</si>
  <si>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</si>
  <si>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</si>
  <si>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</si>
  <si>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</si>
  <si>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</si>
  <si>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</si>
  <si>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</si>
  <si>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</si>
  <si>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</si>
  <si>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</si>
  <si>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</si>
  <si>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</si>
  <si>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</si>
  <si>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</si>
  <si>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</si>
  <si>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</si>
  <si>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</si>
  <si>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</si>
  <si>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</si>
  <si>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</si>
  <si>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</si>
  <si>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</si>
  <si>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</si>
  <si>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</si>
  <si>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</si>
  <si>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</si>
  <si>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</si>
  <si>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</si>
  <si>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</si>
  <si>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</si>
  <si>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</si>
  <si>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</si>
  <si>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</si>
  <si>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</si>
  <si>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</si>
  <si>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</si>
  <si>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</si>
  <si>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</si>
  <si>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</si>
  <si>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</si>
  <si>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</si>
  <si>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</si>
  <si>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</si>
  <si>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</si>
  <si>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</si>
  <si>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</si>
  <si>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</si>
  <si>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</si>
  <si>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</si>
  <si>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</si>
  <si>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</si>
  <si>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</si>
  <si>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</si>
  <si>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</si>
  <si>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</si>
  <si>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</si>
  <si>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</si>
  <si>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</si>
  <si>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</si>
  <si>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</si>
  <si>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</si>
  <si>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</si>
  <si>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</si>
  <si>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</si>
  <si>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</si>
  <si>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</si>
  <si>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</si>
  <si>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</si>
  <si>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</si>
  <si>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</si>
  <si>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</si>
  <si>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</si>
  <si>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</si>
  <si>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</si>
  <si>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</si>
  <si>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</si>
  <si>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</si>
  <si>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</si>
  <si>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</si>
  <si>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</si>
  <si>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</si>
  <si>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</si>
  <si>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</si>
  <si>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</si>
  <si>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</si>
  <si>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</si>
  <si>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</si>
  <si>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</si>
  <si>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</si>
  <si>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</si>
  <si>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</si>
  <si>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</si>
  <si>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</si>
  <si>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</si>
  <si>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</si>
  <si>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</si>
  <si>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</si>
  <si>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</si>
  <si>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</si>
  <si>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</si>
  <si>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</si>
  <si>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</si>
  <si>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</si>
  <si>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</si>
  <si>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</si>
  <si>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</si>
  <si>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</si>
  <si>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</si>
  <si>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</si>
  <si>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</si>
  <si>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</si>
  <si>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</si>
  <si>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</si>
  <si>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</si>
  <si>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</si>
  <si>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</si>
  <si>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</si>
  <si>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</si>
  <si>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</si>
  <si>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</si>
  <si>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</si>
  <si>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</si>
  <si>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</si>
  <si>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</si>
  <si>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</si>
  <si>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</si>
  <si>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</si>
  <si>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</si>
  <si>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</si>
  <si>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</si>
  <si>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</si>
  <si>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</si>
  <si>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</si>
  <si>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</si>
  <si>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</si>
  <si>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</si>
  <si>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</si>
  <si>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</si>
  <si>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</si>
  <si>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</si>
  <si>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</si>
  <si>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</si>
  <si>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</si>
  <si>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</si>
  <si>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</si>
  <si>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</si>
  <si>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</si>
  <si>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</si>
  <si>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</si>
  <si>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</si>
  <si>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</si>
  <si>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</si>
  <si>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</si>
  <si>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</si>
  <si>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</si>
  <si>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</si>
  <si>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</si>
  <si>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</si>
  <si>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</si>
  <si>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</si>
  <si>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</si>
  <si>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</si>
  <si>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</si>
  <si>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</si>
  <si>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</si>
  <si>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</si>
  <si>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</si>
  <si>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</si>
  <si>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</si>
  <si>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</si>
  <si>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</si>
  <si>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</si>
  <si>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</si>
  <si>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</si>
  <si>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</si>
  <si>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</si>
  <si>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</si>
  <si>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</si>
  <si>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</si>
  <si>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</si>
  <si>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</si>
  <si>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</si>
  <si>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</si>
  <si>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</si>
  <si>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</si>
  <si>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</si>
  <si>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</si>
  <si>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</si>
  <si>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</si>
  <si>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</si>
  <si>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</si>
  <si>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</si>
  <si>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</si>
  <si>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</si>
  <si>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</si>
  <si>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</si>
  <si>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</si>
  <si>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</si>
  <si>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</si>
  <si>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</si>
  <si>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</si>
  <si>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</si>
  <si>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</si>
  <si>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</si>
  <si>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</si>
  <si>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</si>
  <si>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</si>
  <si>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</si>
  <si>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</si>
  <si>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</si>
  <si>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</si>
  <si>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</si>
  <si>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</si>
  <si>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</si>
  <si>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</si>
  <si>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</si>
  <si>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</si>
  <si>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</si>
  <si>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</si>
  <si>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</si>
  <si>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</si>
  <si>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</si>
  <si>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</si>
  <si>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</si>
  <si>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</si>
  <si>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</si>
  <si>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</si>
  <si>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</si>
  <si>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</si>
  <si>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</si>
  <si>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</si>
  <si>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</si>
  <si>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</si>
  <si>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</si>
  <si>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</si>
  <si>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</si>
  <si>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</si>
  <si>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</si>
  <si>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</si>
  <si>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</si>
  <si>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</si>
  <si>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</si>
  <si>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</si>
  <si>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</si>
  <si>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</si>
  <si>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</si>
  <si>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</si>
  <si>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</si>
  <si>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</si>
  <si>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</si>
  <si>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</si>
  <si>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</si>
  <si>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</si>
  <si>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</si>
  <si>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</si>
  <si>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</si>
  <si>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</si>
  <si>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</si>
  <si>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</si>
  <si>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</si>
  <si>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</si>
  <si>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</si>
  <si>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</si>
  <si>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</si>
  <si>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</si>
  <si>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</si>
  <si>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</si>
  <si>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</si>
  <si>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</si>
  <si>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</si>
  <si>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</si>
  <si>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</si>
  <si>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</si>
  <si>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</si>
  <si>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</si>
  <si>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</si>
  <si>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</si>
  <si>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</si>
  <si>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</si>
  <si>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</si>
  <si>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</si>
  <si>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</si>
  <si>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</si>
  <si>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</si>
  <si>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</si>
  <si>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</si>
  <si>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</si>
  <si>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</si>
  <si>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</si>
  <si>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</si>
  <si>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</si>
  <si>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</si>
  <si>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</si>
  <si>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</si>
  <si>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</si>
  <si>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</si>
  <si>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</si>
  <si>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</si>
  <si>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</si>
  <si>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</si>
  <si>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</si>
  <si>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</si>
  <si>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</si>
  <si>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</si>
  <si>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</si>
  <si>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</si>
  <si>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</si>
  <si>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</si>
  <si>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</si>
  <si>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</si>
  <si>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</si>
  <si>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</si>
  <si>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</si>
  <si>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</si>
  <si>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</si>
  <si>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</si>
  <si>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</si>
  <si>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</si>
  <si>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</si>
  <si>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</si>
  <si>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</si>
  <si>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</si>
  <si>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</si>
  <si>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</si>
  <si>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</si>
  <si>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</si>
  <si>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</si>
  <si>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</si>
  <si>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</si>
  <si>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</si>
  <si>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</si>
  <si>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</si>
  <si>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</si>
  <si>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</si>
  <si>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</si>
  <si>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</si>
  <si>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</si>
  <si>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</si>
  <si>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</si>
  <si>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</si>
  <si>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</si>
  <si>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</si>
  <si>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</si>
  <si>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</si>
  <si>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</si>
  <si>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</si>
  <si>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</si>
  <si>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</si>
  <si>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</si>
  <si>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</si>
  <si>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</si>
  <si>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</si>
  <si>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</si>
  <si>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</si>
  <si>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</si>
  <si>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</si>
  <si>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</si>
  <si>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</si>
  <si>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</si>
  <si>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</si>
  <si>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</si>
  <si>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</si>
  <si>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</si>
  <si>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</si>
  <si>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</si>
  <si>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</si>
  <si>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</si>
  <si>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</si>
  <si>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</si>
  <si>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</si>
  <si>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</si>
  <si>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</si>
  <si>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</si>
  <si>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</si>
  <si>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</si>
  <si>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</si>
  <si>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</si>
  <si>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</si>
  <si>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</si>
  <si>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</si>
  <si>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</si>
  <si>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</si>
  <si>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</si>
  <si>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</si>
  <si>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</si>
  <si>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</si>
  <si>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</si>
  <si>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</si>
  <si>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</si>
  <si>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</si>
  <si>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</si>
  <si>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</si>
  <si>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</si>
  <si>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</si>
  <si>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</si>
  <si>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</si>
  <si>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</si>
  <si>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</si>
  <si>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</si>
  <si>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</si>
  <si>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</si>
  <si>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</si>
  <si>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</si>
  <si>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</si>
  <si>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</si>
  <si>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</si>
  <si>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</si>
  <si>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</si>
  <si>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</si>
  <si>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</si>
  <si>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</si>
  <si>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</si>
  <si>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</si>
  <si>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</si>
  <si>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</si>
  <si>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</si>
  <si>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</si>
  <si>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</si>
  <si>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</si>
  <si>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</si>
  <si>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</si>
  <si>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</si>
  <si>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</si>
  <si>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</si>
  <si>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</si>
  <si>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</si>
  <si>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</si>
  <si>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</si>
  <si>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</si>
  <si>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</si>
  <si>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</si>
  <si>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</si>
  <si>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</si>
  <si>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</si>
  <si>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</si>
  <si>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</si>
  <si>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</si>
  <si>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</si>
  <si>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</si>
  <si>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</si>
  <si>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</si>
  <si>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</si>
  <si>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</si>
  <si>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</si>
  <si>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</si>
  <si>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</si>
  <si>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</si>
  <si>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</si>
  <si>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</si>
  <si>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</si>
  <si>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</si>
  <si>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</si>
  <si>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</si>
  <si>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</si>
  <si>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</si>
  <si>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</si>
  <si>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</si>
  <si>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</si>
  <si>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</si>
  <si>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</si>
  <si>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</si>
  <si>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</si>
  <si>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</si>
  <si>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</si>
  <si>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</si>
  <si>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</si>
  <si>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</si>
  <si>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</si>
  <si>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</si>
  <si>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</si>
  <si>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</si>
  <si>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</si>
  <si>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</si>
  <si>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</si>
  <si>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</si>
  <si>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</si>
  <si>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</si>
  <si>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</si>
  <si>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</si>
  <si>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</si>
  <si>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</si>
  <si>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</si>
  <si>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</si>
  <si>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</si>
  <si>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</si>
  <si>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</si>
  <si>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</si>
  <si>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</si>
  <si>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</si>
  <si>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</si>
  <si>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</si>
  <si>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</si>
  <si>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</si>
  <si>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</si>
  <si>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</si>
  <si>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</si>
  <si>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</si>
  <si>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</si>
  <si>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</si>
  <si>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</si>
  <si>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</si>
  <si>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</si>
  <si>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</si>
  <si>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</si>
  <si>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</si>
  <si>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</si>
  <si>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</si>
  <si>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</si>
  <si>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</si>
  <si>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</si>
  <si>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</si>
  <si>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</si>
  <si>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</si>
  <si>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</si>
  <si>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</si>
  <si>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</si>
  <si>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</si>
  <si>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</si>
  <si>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</si>
  <si>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</si>
  <si>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</si>
  <si>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</si>
  <si>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</si>
  <si>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</si>
  <si>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</si>
  <si>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</si>
  <si>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</si>
  <si>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</si>
  <si>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</si>
  <si>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</si>
  <si>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</si>
  <si>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</si>
  <si>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</si>
  <si>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</si>
  <si>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</si>
  <si>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</si>
  <si>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</si>
  <si>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</si>
  <si>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</si>
  <si>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</si>
  <si>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</si>
  <si>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</si>
  <si>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</si>
  <si>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</si>
  <si>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</si>
  <si>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</si>
  <si>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</si>
  <si>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</si>
  <si>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</si>
  <si>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</si>
  <si>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</si>
  <si>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</si>
  <si>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</si>
  <si>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</si>
  <si>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</si>
  <si>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</si>
  <si>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</si>
  <si>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</si>
  <si>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</si>
  <si>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</si>
  <si>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</si>
  <si>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</si>
  <si>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</si>
  <si>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</si>
  <si>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</si>
  <si>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</si>
  <si>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</si>
  <si>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</si>
  <si>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</si>
  <si>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</si>
  <si>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</si>
  <si>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</si>
  <si>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</si>
  <si>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</si>
  <si>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</si>
  <si>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</si>
  <si>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</si>
  <si>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</si>
  <si>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</si>
  <si>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</si>
  <si>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</si>
  <si>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</si>
  <si>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</si>
  <si>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</si>
  <si>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</si>
  <si>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</si>
  <si>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</si>
  <si>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</si>
  <si>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</si>
  <si>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</si>
  <si>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</si>
  <si>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</si>
  <si>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</si>
  <si>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</si>
  <si>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</si>
  <si>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</si>
  <si>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</si>
  <si>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</si>
  <si>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</si>
  <si>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</si>
  <si>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</si>
  <si>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</si>
  <si>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</si>
  <si>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</si>
  <si>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</si>
  <si>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</si>
  <si>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</si>
  <si>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</si>
  <si>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</si>
  <si>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</si>
  <si>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</si>
  <si>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</si>
  <si>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</si>
  <si>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</si>
  <si>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</si>
  <si>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</si>
  <si>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</si>
  <si>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</si>
  <si>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</si>
  <si>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</si>
  <si>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</si>
  <si>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</si>
  <si>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</si>
  <si>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</si>
  <si>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</si>
  <si>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</si>
  <si>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</si>
  <si>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</si>
  <si>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</si>
  <si>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</si>
  <si>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</si>
  <si>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</si>
  <si>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</si>
  <si>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</si>
  <si>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</si>
  <si>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</si>
  <si>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</si>
  <si>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</si>
  <si>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</si>
  <si>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</si>
  <si>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</si>
  <si>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</si>
  <si>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</si>
  <si>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</si>
  <si>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</si>
  <si>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</si>
  <si>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</si>
  <si>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</si>
  <si>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</si>
  <si>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</si>
  <si>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</si>
  <si>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</si>
  <si>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</si>
  <si>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</si>
  <si>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</si>
  <si>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</si>
  <si>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</si>
  <si>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</si>
  <si>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</si>
  <si>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</si>
  <si>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</si>
  <si>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</si>
  <si>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</si>
  <si>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</si>
  <si>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</si>
  <si>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</si>
  <si>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</si>
  <si>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</si>
  <si>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</si>
  <si>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</si>
  <si>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</si>
  <si>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</si>
  <si>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</si>
  <si>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</si>
  <si>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</si>
  <si>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</si>
  <si>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</si>
  <si>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</si>
  <si>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</si>
  <si>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</si>
  <si>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</si>
  <si>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</si>
  <si>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</si>
  <si>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</si>
  <si>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</si>
  <si>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</si>
  <si>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</si>
  <si>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</si>
  <si>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</si>
  <si>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</si>
  <si>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</si>
  <si>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</si>
  <si>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</si>
  <si>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</si>
  <si>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</si>
  <si>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</si>
  <si>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</si>
  <si>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</si>
  <si>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</si>
  <si>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</si>
  <si>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</si>
  <si>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</si>
  <si>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</si>
  <si>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</si>
  <si>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</si>
  <si>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</si>
  <si>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</si>
  <si>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</si>
  <si>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</si>
  <si>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</si>
  <si>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</si>
  <si>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</si>
  <si>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</si>
  <si>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</si>
  <si>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</si>
  <si>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</si>
  <si>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</si>
  <si>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</si>
  <si>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</si>
  <si>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</si>
  <si>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</si>
  <si>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</si>
  <si>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</si>
  <si>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</si>
  <si>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</si>
  <si>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</si>
  <si>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</si>
  <si>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</si>
  <si>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</si>
  <si>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</si>
  <si>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</si>
  <si>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</si>
  <si>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</si>
  <si>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</si>
  <si>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</si>
  <si>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</si>
  <si>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</si>
  <si>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</si>
  <si>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</si>
  <si>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</si>
  <si>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</si>
  <si>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</si>
  <si>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</si>
  <si>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</si>
  <si>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</si>
  <si>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</si>
  <si>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</si>
  <si>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</si>
  <si>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</si>
  <si>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</si>
  <si>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</si>
  <si>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</si>
  <si>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</si>
  <si>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</si>
  <si>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</si>
  <si>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</si>
  <si>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</si>
  <si>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</si>
  <si>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</si>
  <si>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</si>
  <si>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</si>
  <si>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</si>
  <si>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</si>
  <si>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</si>
  <si>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</si>
  <si>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</si>
  <si>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</si>
  <si>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</si>
  <si>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</si>
  <si>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</si>
  <si>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</si>
  <si>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</si>
  <si>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</si>
  <si>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</si>
  <si>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</si>
  <si>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</si>
  <si>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</si>
  <si>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</si>
  <si>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</si>
  <si>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</si>
  <si>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</si>
  <si>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</si>
  <si>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</si>
  <si>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</si>
  <si>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</si>
  <si>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</si>
  <si>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</si>
  <si>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</si>
  <si>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</si>
  <si>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</si>
  <si>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</si>
  <si>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</si>
  <si>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</si>
  <si>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</si>
  <si>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</si>
  <si>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</si>
  <si>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</si>
  <si>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</si>
  <si>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</si>
  <si>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</si>
  <si>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</si>
  <si>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</si>
  <si>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</si>
  <si>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</si>
  <si>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</si>
  <si>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</si>
  <si>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</si>
  <si>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</si>
  <si>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</si>
  <si>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</si>
  <si>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</si>
  <si>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</si>
  <si>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</si>
  <si>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</si>
  <si>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</si>
  <si>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</si>
  <si>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</si>
  <si>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</si>
  <si>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</si>
  <si>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</si>
  <si>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</si>
  <si>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</si>
  <si>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</si>
  <si>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</si>
  <si>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</si>
  <si>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</si>
  <si>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</si>
  <si>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</si>
  <si>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</si>
  <si>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</si>
  <si>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</si>
  <si>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</si>
  <si>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</si>
  <si>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</si>
  <si>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</si>
  <si>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</si>
  <si>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</si>
  <si>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</si>
  <si>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</si>
  <si>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</si>
  <si>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</si>
  <si>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</si>
  <si>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</si>
  <si>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</si>
  <si>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</si>
  <si>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</si>
  <si>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</si>
  <si>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</si>
  <si>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</si>
  <si>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</si>
  <si>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</si>
  <si>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</si>
  <si>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</si>
  <si>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</si>
  <si>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</si>
  <si>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</si>
  <si>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</si>
  <si>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</si>
  <si>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</si>
  <si>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</si>
  <si>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</si>
  <si>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</si>
  <si>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</si>
  <si>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</si>
  <si>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</si>
  <si>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</si>
  <si>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</si>
  <si>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</si>
  <si>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</si>
  <si>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</si>
  <si>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</si>
  <si>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</si>
  <si>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</si>
  <si>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</si>
  <si>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</si>
  <si>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</si>
  <si>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</si>
  <si>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</si>
  <si>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</si>
  <si>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</si>
  <si>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</si>
  <si>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</si>
  <si>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</si>
  <si>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</si>
  <si>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</si>
  <si>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</si>
  <si>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</si>
  <si>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</si>
  <si>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</si>
  <si>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</si>
  <si>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</si>
  <si>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</si>
  <si>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</si>
  <si>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</si>
  <si>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</si>
  <si>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</si>
  <si>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</si>
  <si>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</si>
  <si>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</si>
  <si>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</si>
  <si>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</si>
  <si>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</si>
  <si>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</si>
  <si>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</si>
  <si>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</si>
  <si>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</si>
  <si>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</si>
  <si>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</si>
  <si>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</si>
  <si>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</si>
  <si>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</si>
  <si>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</si>
  <si>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</si>
  <si>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</si>
  <si>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</si>
  <si>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</si>
  <si>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</si>
  <si>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</si>
  <si>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</si>
  <si>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</si>
  <si>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</si>
  <si>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</si>
  <si>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</si>
  <si>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</si>
  <si>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</si>
  <si>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</si>
  <si>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</si>
  <si>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</si>
  <si>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</si>
  <si>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</si>
  <si>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</si>
  <si>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</si>
  <si>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</si>
  <si>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</si>
  <si>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</si>
  <si>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</si>
  <si>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</si>
  <si>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</si>
  <si>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</si>
  <si>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</si>
  <si>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</si>
  <si>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</si>
  <si>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</si>
  <si>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</si>
  <si>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</si>
  <si>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</si>
  <si>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</si>
  <si>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</si>
  <si>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</si>
  <si>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</si>
  <si>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</si>
  <si>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</si>
  <si>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</si>
  <si>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</si>
  <si>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</si>
  <si>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</si>
  <si>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</si>
  <si>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</si>
  <si>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</si>
  <si>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</si>
  <si>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</si>
  <si>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</si>
  <si>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</si>
  <si>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</si>
  <si>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</si>
  <si>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</si>
  <si>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</si>
  <si>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</si>
  <si>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</si>
  <si>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</si>
  <si>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</si>
  <si>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</si>
  <si>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</si>
  <si>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</si>
  <si>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</si>
  <si>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</si>
  <si>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</si>
  <si>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</si>
  <si>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</si>
  <si>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</si>
  <si>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</si>
  <si>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</si>
  <si>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</si>
  <si>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</si>
  <si>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</si>
  <si>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</si>
  <si>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</si>
  <si>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</si>
  <si>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</si>
  <si>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</si>
  <si>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</si>
  <si>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</si>
  <si>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</si>
  <si>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</si>
  <si>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</si>
  <si>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</si>
  <si>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</si>
  <si>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</si>
  <si>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</si>
  <si>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</si>
  <si>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</si>
  <si>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</si>
  <si>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</si>
  <si>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</si>
  <si>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</si>
  <si>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</si>
  <si>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</si>
  <si>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</si>
  <si>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</si>
  <si>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</si>
  <si>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</si>
  <si>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</si>
  <si>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</si>
  <si>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</si>
  <si>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</si>
  <si>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</si>
  <si>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</si>
  <si>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</si>
  <si>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</si>
  <si>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</si>
  <si>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</si>
  <si>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</si>
  <si>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</si>
  <si>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</si>
  <si>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</si>
  <si>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</si>
  <si>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</si>
  <si>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</si>
  <si>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</si>
  <si>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</si>
  <si>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</si>
  <si>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</si>
  <si>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</si>
  <si>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</si>
  <si>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</si>
  <si>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</si>
  <si>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</si>
  <si>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</si>
  <si>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</si>
  <si>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</si>
  <si>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</si>
  <si>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</si>
  <si>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</si>
  <si>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</si>
  <si>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</si>
  <si>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</si>
  <si>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</si>
  <si>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</si>
  <si>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</si>
  <si>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</si>
  <si>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</si>
  <si>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</si>
  <si>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</si>
  <si>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</si>
  <si>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</si>
  <si>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</si>
  <si>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</si>
  <si>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</si>
  <si>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</si>
  <si>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</si>
  <si>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</si>
  <si>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</si>
  <si>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</si>
  <si>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</si>
  <si>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</si>
  <si>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</si>
  <si>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</si>
  <si>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</si>
  <si>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</si>
  <si>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</si>
  <si>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</si>
  <si>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</si>
  <si>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</si>
  <si>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</si>
  <si>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</si>
  <si>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</si>
  <si>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</si>
  <si>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</si>
  <si>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</si>
  <si>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</si>
  <si>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</si>
  <si>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</si>
  <si>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</si>
  <si>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</si>
  <si>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</si>
  <si>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</si>
  <si>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</si>
  <si>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</si>
  <si>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</si>
  <si>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</si>
  <si>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</si>
  <si>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</si>
  <si>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</si>
  <si>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</si>
  <si>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</si>
  <si>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</si>
  <si>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</si>
  <si>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</si>
  <si>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</si>
  <si>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</si>
  <si>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</si>
  <si>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</si>
  <si>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</si>
  <si>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</si>
  <si>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</si>
  <si>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</si>
  <si>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</si>
  <si>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</si>
  <si>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</si>
  <si>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</si>
  <si>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</si>
  <si>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</si>
  <si>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</si>
  <si>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</si>
  <si>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</si>
  <si>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</si>
  <si>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</si>
  <si>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</si>
  <si>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</si>
  <si>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</si>
  <si>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</si>
  <si>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</si>
  <si>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</si>
  <si>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</si>
  <si>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</si>
  <si>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</si>
  <si>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</si>
  <si>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</si>
  <si>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</si>
  <si>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</si>
  <si>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</si>
  <si>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</si>
  <si>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</si>
  <si>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</si>
  <si>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</si>
  <si>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</si>
  <si>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</si>
  <si>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</si>
  <si>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</si>
  <si>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</si>
  <si>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</si>
  <si>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</si>
  <si>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</si>
  <si>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</si>
  <si>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</si>
  <si>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</si>
  <si>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</si>
  <si>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</si>
  <si>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</si>
  <si>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</si>
  <si>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</si>
  <si>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</si>
  <si>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</si>
  <si>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</si>
  <si>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</si>
  <si>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</si>
  <si>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</si>
  <si>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</si>
  <si>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</si>
  <si>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</si>
  <si>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</si>
  <si>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</si>
  <si>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</si>
  <si>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</si>
  <si>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</si>
  <si>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</si>
  <si>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</si>
  <si>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</si>
  <si>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</si>
  <si>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</si>
  <si>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</si>
  <si>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</si>
  <si>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</si>
  <si>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</si>
  <si>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</si>
  <si>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</si>
  <si>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</si>
  <si>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</si>
  <si>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</si>
  <si>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</si>
  <si>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</si>
  <si>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</si>
  <si>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</si>
  <si>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</si>
  <si>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</si>
  <si>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</si>
  <si>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</si>
  <si>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</si>
  <si>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</si>
  <si>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</si>
  <si>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</si>
  <si>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</si>
  <si>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</si>
  <si>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</si>
  <si>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</si>
  <si>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</si>
  <si>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</si>
  <si>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</si>
  <si>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</si>
  <si>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</si>
  <si>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</si>
  <si>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</si>
  <si>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</si>
  <si>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</si>
  <si>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</si>
  <si>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</si>
  <si>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</si>
  <si>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</si>
  <si>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</si>
  <si>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</si>
  <si>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</si>
  <si>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</si>
  <si>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</si>
  <si>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</si>
  <si>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</si>
  <si>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</si>
  <si>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</si>
  <si>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</si>
  <si>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</si>
  <si>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</si>
  <si>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</si>
  <si>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</si>
  <si>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</si>
  <si>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</si>
  <si>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</si>
  <si>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</si>
  <si>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</si>
  <si>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</si>
  <si>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</si>
  <si>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</si>
  <si>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</si>
  <si>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</si>
  <si>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</si>
  <si>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</si>
  <si>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</si>
  <si>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</si>
  <si>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</si>
  <si>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</si>
  <si>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</si>
  <si>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</si>
  <si>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</si>
  <si>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</si>
  <si>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</si>
  <si>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</si>
  <si>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</si>
  <si>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</si>
  <si>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</si>
  <si>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</si>
  <si>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</si>
  <si>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</si>
  <si>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</si>
  <si>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</si>
  <si>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</si>
  <si>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</si>
  <si>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</si>
  <si>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</si>
  <si>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</si>
  <si>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</si>
  <si>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</si>
  <si>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</si>
  <si>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</si>
  <si>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</si>
  <si>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</si>
  <si>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</si>
  <si>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</si>
  <si>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</si>
  <si>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</si>
  <si>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</si>
  <si>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</si>
  <si>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</si>
  <si>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</si>
  <si>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</si>
  <si>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</si>
  <si>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</si>
  <si>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</si>
  <si>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</si>
  <si>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</si>
  <si>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</si>
  <si>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</si>
  <si>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</si>
  <si>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</si>
  <si>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</si>
  <si>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</si>
  <si>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</si>
  <si>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</si>
  <si>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</si>
  <si>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</si>
  <si>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</si>
  <si>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</si>
  <si>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</si>
  <si>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</si>
  <si>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</si>
  <si>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</si>
  <si>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</si>
  <si>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</si>
  <si>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</si>
  <si>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</si>
  <si>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</si>
  <si>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</si>
  <si>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</si>
  <si>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</si>
  <si>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</si>
  <si>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</si>
  <si>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</si>
  <si>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</si>
  <si>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</si>
  <si>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</si>
  <si>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</si>
  <si>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</si>
  <si>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</si>
  <si>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</si>
  <si>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</si>
  <si>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</si>
  <si>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</si>
  <si>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</si>
  <si>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</si>
  <si>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</si>
  <si>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</si>
  <si>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</si>
  <si>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</si>
  <si>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</si>
  <si>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</si>
  <si>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</si>
  <si>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</si>
  <si>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</si>
  <si>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</si>
  <si>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</si>
  <si>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</si>
  <si>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</si>
  <si>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</si>
  <si>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</si>
  <si>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</si>
  <si>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</si>
  <si>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</si>
  <si>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</si>
  <si>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</si>
  <si>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</si>
  <si>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</si>
  <si>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</si>
  <si>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</si>
  <si>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</si>
  <si>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</si>
  <si>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</si>
  <si>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</si>
  <si>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</si>
  <si>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</si>
  <si>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</si>
  <si>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</si>
  <si>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</si>
  <si>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</si>
  <si>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</si>
  <si>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</si>
  <si>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</si>
  <si>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</si>
  <si>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</si>
  <si>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</si>
  <si>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</si>
  <si>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</si>
  <si>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</si>
  <si>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</si>
  <si>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</si>
  <si>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</si>
  <si>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</si>
  <si>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</si>
  <si>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</si>
  <si>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</si>
  <si>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</si>
  <si>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</si>
  <si>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</si>
  <si>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</si>
  <si>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</si>
  <si>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</si>
  <si>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</si>
  <si>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</si>
  <si>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</si>
  <si>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</si>
  <si>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</si>
  <si>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</si>
  <si>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</si>
  <si>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</si>
  <si>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</si>
  <si>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</si>
  <si>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</si>
  <si>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</si>
  <si>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</si>
  <si>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</si>
  <si>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</si>
  <si>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</si>
  <si>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</si>
  <si>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</si>
  <si>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</si>
  <si>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</si>
  <si>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</si>
  <si>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</si>
  <si>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</si>
  <si>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</si>
  <si>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</si>
  <si>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</si>
  <si>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</si>
  <si>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</si>
  <si>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</si>
  <si>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</si>
  <si>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</si>
  <si>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</si>
  <si>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</si>
  <si>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</si>
  <si>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</si>
  <si>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</si>
  <si>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</si>
  <si>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</si>
  <si>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</si>
  <si>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</si>
  <si>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</si>
  <si>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</si>
  <si>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</si>
  <si>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</si>
  <si>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</si>
  <si>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</si>
  <si>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</si>
  <si>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</si>
  <si>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</si>
  <si>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</si>
  <si>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</si>
  <si>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</si>
  <si>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</si>
  <si>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</si>
  <si>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</si>
  <si>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</si>
  <si>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</si>
  <si>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</si>
  <si>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</si>
  <si>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</si>
  <si>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</si>
  <si>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</si>
  <si>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</si>
  <si>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</si>
  <si>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</si>
  <si>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</si>
  <si>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</si>
  <si>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</si>
  <si>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</si>
  <si>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</si>
  <si>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</si>
  <si>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</si>
  <si>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</si>
  <si>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</si>
  <si>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</si>
  <si>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</si>
  <si>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</si>
  <si>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</si>
  <si>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</si>
  <si>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</si>
  <si>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</si>
  <si>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</si>
  <si>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</si>
  <si>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</si>
  <si>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</si>
  <si>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</si>
  <si>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</si>
  <si>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</si>
  <si>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</si>
  <si>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</si>
  <si>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</si>
  <si>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</si>
  <si>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</si>
  <si>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</si>
  <si>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</si>
  <si>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</si>
  <si>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</si>
  <si>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</si>
  <si>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</si>
  <si>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</si>
  <si>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</si>
  <si>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</si>
  <si>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</si>
  <si>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</si>
  <si>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</si>
  <si>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</si>
  <si>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</si>
  <si>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</si>
  <si>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</si>
  <si>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</si>
  <si>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</si>
  <si>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</si>
  <si>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</si>
  <si>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</si>
  <si>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</si>
  <si>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</si>
  <si>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</si>
  <si>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</si>
  <si>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</si>
  <si>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</si>
  <si>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</si>
  <si>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</si>
  <si>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</si>
  <si>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</si>
  <si>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</si>
  <si>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</si>
  <si>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</si>
  <si>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</si>
  <si>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</si>
  <si>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</si>
  <si>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</si>
  <si>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</si>
  <si>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</si>
  <si>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</si>
  <si>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</si>
  <si>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</si>
  <si>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</si>
  <si>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</si>
  <si>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</si>
  <si>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</si>
  <si>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</si>
  <si>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</si>
  <si>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</si>
  <si>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</si>
  <si>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</si>
  <si>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</si>
  <si>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</si>
  <si>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</si>
  <si>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</si>
  <si>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</si>
  <si>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</si>
  <si>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</si>
  <si>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</si>
  <si>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</si>
  <si>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</si>
  <si>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</si>
  <si>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</si>
  <si>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</si>
  <si>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</si>
  <si>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</si>
  <si>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</si>
  <si>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</si>
  <si>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</si>
  <si>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</si>
  <si>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</si>
  <si>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</si>
  <si>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</si>
  <si>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</si>
  <si>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</si>
  <si>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</si>
  <si>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</si>
  <si>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</si>
  <si>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</si>
  <si>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</si>
  <si>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</si>
  <si>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</si>
  <si>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</si>
  <si>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</si>
  <si>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</si>
  <si>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</si>
  <si>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</si>
  <si>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</si>
  <si>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</si>
  <si>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</si>
  <si>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</si>
  <si>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</si>
  <si>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</si>
  <si>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</si>
  <si>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</si>
  <si>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</si>
  <si>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</si>
  <si>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</si>
  <si>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</si>
  <si>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</si>
  <si>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</si>
  <si>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</si>
  <si>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</si>
  <si>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</si>
  <si>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</si>
  <si>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</si>
  <si>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</si>
  <si>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</si>
  <si>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</si>
  <si>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</si>
  <si>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</si>
  <si>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</si>
  <si>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</si>
  <si>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</si>
  <si>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</si>
  <si>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</si>
  <si>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</si>
  <si>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</si>
  <si>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</si>
  <si>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</si>
  <si>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</si>
  <si>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</si>
  <si>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</si>
  <si>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</si>
  <si>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</si>
  <si>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</si>
  <si>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</si>
  <si>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</si>
  <si>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</si>
  <si>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</si>
  <si>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</si>
  <si>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</si>
  <si>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</si>
  <si>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</si>
  <si>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</si>
  <si>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</si>
  <si>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</si>
  <si>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</si>
  <si>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</si>
  <si>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</si>
  <si>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</si>
  <si>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</si>
  <si>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</si>
  <si>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</si>
  <si>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</si>
  <si>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</si>
  <si>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</si>
  <si>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</si>
  <si>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</si>
  <si>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</si>
  <si>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</si>
  <si>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</si>
  <si>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</si>
  <si>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</si>
  <si>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</si>
  <si>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</si>
  <si>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</si>
  <si>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</si>
  <si>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</si>
  <si>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</si>
  <si>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</si>
  <si>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</si>
  <si>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</si>
  <si>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</si>
  <si>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</si>
  <si>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</si>
  <si>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</si>
  <si>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</si>
  <si>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</si>
  <si>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</si>
  <si>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</si>
  <si>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</si>
  <si>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</si>
  <si>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</si>
  <si>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</si>
  <si>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</si>
  <si>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</si>
  <si>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</si>
  <si>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</si>
  <si>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</si>
  <si>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</si>
  <si>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</si>
  <si>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</si>
  <si>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</si>
  <si>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</si>
  <si>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</si>
  <si>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</si>
  <si>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</si>
  <si>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</si>
  <si>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</si>
  <si>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</si>
  <si>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</si>
  <si>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</si>
  <si>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</si>
  <si>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</si>
  <si>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</si>
  <si>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</si>
  <si>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</si>
  <si>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</si>
  <si>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</si>
  <si>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</si>
  <si>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</si>
  <si>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</si>
  <si>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</si>
  <si>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</si>
  <si>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</si>
  <si>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</si>
  <si>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</si>
  <si>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</si>
  <si>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</si>
  <si>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</si>
  <si>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</si>
  <si>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</si>
  <si>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</si>
  <si>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</si>
  <si>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</si>
  <si>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</si>
  <si>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</si>
  <si>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</si>
  <si>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</si>
  <si>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</si>
  <si>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</si>
  <si>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</si>
  <si>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</si>
  <si>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</si>
  <si>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</si>
  <si>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</si>
  <si>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</si>
  <si>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</si>
  <si>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</si>
  <si>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</si>
  <si>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</si>
  <si>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</si>
  <si>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</si>
  <si>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</si>
  <si>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</si>
  <si>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</si>
  <si>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</si>
  <si>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</si>
  <si>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</si>
  <si>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</si>
  <si>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</si>
  <si>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</si>
  <si>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</si>
  <si>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</si>
  <si>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</si>
  <si>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</si>
  <si>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</si>
  <si>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</si>
  <si>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</si>
  <si>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</si>
  <si>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</si>
  <si>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</si>
  <si>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</si>
  <si>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</si>
  <si>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</si>
  <si>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</si>
  <si>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</si>
  <si>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</si>
  <si>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</si>
  <si>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</si>
  <si>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</si>
  <si>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</si>
  <si>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</si>
  <si>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</si>
  <si>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</si>
  <si>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</si>
  <si>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</si>
  <si>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</si>
  <si>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</si>
  <si>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</si>
  <si>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</si>
  <si>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</si>
  <si>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</si>
  <si>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</si>
  <si>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</si>
  <si>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</si>
  <si>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</si>
  <si>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</si>
  <si>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</si>
  <si>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</si>
  <si>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</si>
  <si>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</si>
  <si>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</si>
  <si>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</si>
  <si>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</si>
  <si>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</si>
  <si>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</si>
  <si>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</si>
  <si>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</si>
  <si>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</si>
  <si>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</si>
  <si>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</si>
  <si>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</si>
  <si>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</si>
  <si>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</si>
  <si>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</si>
  <si>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</si>
  <si>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</si>
  <si>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</si>
  <si>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</si>
  <si>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</si>
  <si>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</si>
  <si>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</si>
  <si>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</si>
  <si>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</si>
  <si>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</si>
  <si>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</si>
  <si>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</si>
  <si>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</si>
  <si>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</si>
  <si>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</si>
  <si>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</si>
  <si>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</si>
  <si>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</si>
  <si>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</si>
  <si>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</si>
  <si>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</si>
  <si>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</si>
  <si>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</si>
  <si>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</si>
  <si>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</si>
  <si>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</si>
  <si>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</si>
  <si>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</si>
  <si>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</si>
  <si>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</si>
  <si>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</si>
  <si>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</si>
  <si>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</si>
  <si>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</si>
  <si>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</si>
  <si>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</si>
  <si>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</si>
  <si>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</si>
  <si>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</si>
  <si>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</si>
  <si>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</si>
  <si>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</si>
  <si>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</si>
  <si>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</si>
  <si>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</si>
  <si>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</si>
  <si>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</si>
  <si>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</si>
  <si>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</si>
  <si>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</si>
  <si>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</si>
  <si>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</si>
  <si>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</si>
  <si>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</si>
  <si>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</si>
  <si>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</si>
  <si>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</si>
  <si>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</si>
  <si>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</si>
  <si>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</si>
  <si>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</si>
  <si>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</si>
  <si>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</si>
  <si>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</si>
  <si>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</si>
  <si>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</si>
  <si>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</si>
  <si>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</si>
  <si>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</si>
  <si>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</si>
  <si>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</si>
  <si>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</si>
  <si>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</si>
  <si>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</si>
  <si>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</si>
  <si>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</si>
  <si>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</si>
  <si>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</si>
  <si>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</si>
  <si>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</si>
  <si>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</si>
  <si>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</si>
  <si>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</si>
  <si>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</si>
  <si>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</si>
  <si>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</si>
  <si>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</si>
  <si>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</si>
  <si>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</si>
  <si>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</si>
  <si>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</si>
  <si>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</si>
  <si>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</si>
  <si>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</si>
  <si>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</si>
  <si>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</si>
  <si>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</si>
  <si>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</si>
  <si>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</si>
  <si>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</si>
  <si>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</si>
  <si>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</si>
  <si>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</si>
  <si>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</si>
  <si>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</si>
  <si>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</si>
  <si>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</si>
  <si>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</si>
  <si>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</si>
  <si>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</si>
  <si>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</si>
  <si>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</si>
  <si>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</si>
  <si>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</si>
  <si>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</si>
  <si>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</si>
  <si>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</si>
  <si>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</si>
  <si>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</si>
  <si>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</si>
  <si>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</si>
  <si>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</si>
  <si>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</si>
  <si>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</si>
  <si>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</si>
  <si>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</si>
  <si>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</si>
  <si>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</si>
  <si>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</si>
  <si>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</si>
  <si>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</si>
  <si>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</si>
  <si>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</si>
  <si>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</si>
  <si>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</si>
  <si>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</si>
  <si>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</si>
  <si>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</si>
  <si>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</si>
  <si>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</si>
  <si>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</si>
  <si>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</si>
  <si>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</si>
  <si>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</si>
  <si>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</si>
  <si>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</si>
  <si>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</si>
  <si>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</si>
  <si>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</si>
  <si>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</si>
  <si>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</si>
  <si>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</si>
  <si>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</si>
  <si>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</si>
  <si>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</si>
  <si>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</si>
  <si>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</si>
  <si>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</si>
  <si>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</si>
  <si>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</si>
  <si>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</si>
  <si>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</si>
  <si>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</si>
  <si>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</si>
  <si>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</si>
  <si>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</si>
  <si>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</si>
  <si>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</si>
  <si>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</si>
  <si>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</si>
  <si>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</si>
  <si>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</si>
  <si>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</si>
  <si>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</si>
  <si>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</si>
  <si>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</si>
  <si>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</si>
  <si>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</si>
  <si>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</si>
  <si>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</si>
  <si>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</si>
  <si>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</si>
  <si>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</si>
  <si>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</si>
  <si>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</si>
  <si>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</si>
  <si>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</si>
  <si>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</si>
  <si>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</si>
  <si>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</si>
  <si>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</si>
  <si>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</si>
  <si>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</si>
  <si>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</si>
  <si>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</si>
  <si>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</si>
  <si>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</si>
  <si>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</si>
  <si>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</si>
  <si>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</si>
  <si>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</si>
  <si>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</si>
  <si>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</si>
  <si>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</si>
  <si>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</si>
  <si>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</si>
  <si>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</si>
  <si>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</si>
  <si>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</si>
  <si>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</si>
  <si>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</si>
  <si>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</si>
  <si>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</si>
  <si>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</si>
  <si>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</si>
  <si>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</si>
  <si>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</si>
  <si>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</si>
  <si>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</si>
  <si>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</si>
  <si>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</si>
  <si>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</si>
  <si>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</si>
  <si>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</si>
  <si>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</si>
  <si>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</si>
  <si>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</si>
  <si>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</si>
  <si>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</si>
  <si>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</si>
  <si>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</si>
  <si>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</si>
  <si>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</si>
  <si>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</si>
  <si>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</si>
  <si>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</si>
  <si>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</si>
  <si>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</si>
  <si>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</si>
  <si>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</si>
  <si>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</si>
  <si>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</si>
  <si>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</si>
  <si>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</si>
  <si>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</si>
  <si>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</si>
  <si>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</si>
  <si>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</si>
  <si>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</si>
  <si>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</si>
  <si>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</si>
  <si>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</si>
  <si>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</si>
  <si>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</si>
  <si>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</si>
  <si>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</si>
  <si>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</si>
  <si>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</si>
  <si>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</si>
  <si>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</si>
  <si>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</si>
  <si>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</si>
  <si>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</si>
  <si>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</si>
  <si>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</si>
  <si>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</si>
  <si>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</si>
  <si>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</si>
  <si>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</si>
  <si>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</si>
  <si>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</si>
  <si>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</si>
  <si>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</si>
  <si>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</si>
  <si>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</si>
  <si>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</si>
  <si>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</si>
  <si>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</si>
  <si>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</si>
  <si>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</si>
  <si>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</si>
  <si>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</si>
  <si>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</si>
  <si>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</si>
  <si>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</si>
  <si>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</si>
  <si>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</si>
  <si>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</si>
  <si>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</si>
  <si>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</si>
  <si>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</si>
  <si>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</si>
  <si>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</si>
  <si>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</si>
  <si>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</si>
  <si>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</si>
  <si>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</si>
  <si>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</si>
  <si>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</si>
  <si>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</si>
  <si>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</si>
  <si>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</si>
  <si>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</si>
  <si>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</si>
  <si>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</si>
  <si>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</si>
  <si>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</si>
  <si>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</si>
  <si>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</si>
  <si>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</si>
  <si>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</si>
  <si>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</si>
  <si>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</si>
  <si>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</si>
  <si>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</si>
  <si>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</si>
  <si>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</si>
  <si>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</si>
  <si>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</si>
  <si>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</si>
  <si>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</si>
  <si>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</si>
  <si>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</si>
  <si>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</si>
  <si>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</si>
  <si>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</si>
  <si>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</si>
  <si>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</si>
  <si>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</si>
  <si>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</si>
  <si>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</si>
  <si>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</si>
  <si>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</si>
  <si>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</si>
  <si>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</si>
  <si>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</si>
  <si>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</si>
  <si>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</si>
  <si>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</si>
  <si>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</si>
  <si>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</si>
  <si>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</si>
  <si>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</si>
  <si>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</si>
  <si>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</si>
  <si>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</si>
  <si>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</si>
  <si>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</si>
  <si>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</si>
  <si>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</si>
  <si>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</si>
  <si>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</si>
  <si>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</si>
  <si>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</si>
  <si>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</si>
  <si>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</si>
  <si>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</si>
  <si>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</si>
  <si>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</si>
  <si>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</si>
  <si>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</si>
  <si>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</si>
  <si>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</si>
  <si>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</si>
  <si>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</si>
  <si>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</si>
  <si>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</si>
  <si>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</si>
  <si>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</si>
  <si>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</si>
  <si>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</si>
  <si>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</si>
  <si>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</si>
  <si>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</si>
  <si>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</si>
  <si>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</si>
  <si>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</si>
  <si>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</si>
  <si>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</si>
  <si>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</si>
  <si>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</si>
  <si>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</si>
  <si>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</si>
  <si>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</si>
  <si>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</si>
  <si>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</si>
  <si>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</si>
  <si>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</si>
  <si>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</si>
  <si>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</si>
  <si>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</si>
  <si>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</si>
  <si>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</si>
  <si>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</si>
  <si>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</si>
  <si>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</si>
  <si>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</si>
  <si>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</si>
  <si>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</si>
  <si>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</si>
  <si>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</si>
  <si>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</si>
  <si>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</si>
  <si>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</si>
  <si>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</si>
  <si>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</si>
  <si>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</si>
  <si>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</si>
  <si>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</si>
  <si>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</si>
  <si>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</si>
  <si>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</si>
  <si>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</si>
  <si>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</si>
  <si>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</si>
  <si>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</si>
  <si>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</si>
  <si>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</si>
  <si>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</si>
  <si>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</si>
  <si>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</si>
  <si>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</si>
  <si>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</si>
  <si>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</si>
  <si>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</si>
  <si>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</si>
  <si>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</si>
  <si>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</si>
  <si>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</si>
  <si>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</si>
  <si>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</si>
  <si>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</si>
  <si>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</si>
  <si>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</si>
  <si>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</si>
  <si>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</si>
  <si>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</si>
  <si>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</si>
  <si>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</si>
  <si>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</si>
  <si>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</si>
  <si>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</si>
  <si>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</si>
  <si>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</si>
  <si>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</si>
  <si>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</si>
  <si>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</si>
  <si>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</si>
  <si>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</si>
  <si>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</si>
  <si>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</si>
  <si>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</si>
  <si>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</si>
  <si>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</si>
  <si>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</si>
  <si>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</si>
  <si>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</si>
  <si>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</si>
  <si>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</si>
  <si>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</si>
  <si>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</si>
  <si>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</si>
  <si>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</si>
  <si>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</si>
  <si>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</si>
  <si>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</si>
  <si>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</si>
  <si>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</si>
  <si>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</si>
  <si>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</si>
  <si>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</si>
  <si>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</si>
  <si>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</si>
  <si>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</si>
  <si>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</si>
  <si>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</si>
  <si>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</si>
  <si>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</si>
  <si>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</si>
  <si>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</si>
  <si>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</si>
  <si>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</si>
  <si>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</si>
  <si>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</si>
  <si>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</si>
  <si>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</si>
  <si>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</si>
  <si>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</si>
  <si>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</si>
  <si>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</si>
  <si>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</si>
  <si>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</si>
  <si>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</si>
  <si>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</si>
  <si>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</si>
  <si>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</si>
  <si>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</si>
  <si>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</si>
  <si>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</si>
  <si>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</si>
  <si>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</si>
  <si>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</si>
  <si>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</si>
  <si>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</si>
  <si>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</si>
  <si>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</si>
  <si>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</si>
  <si>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</si>
  <si>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</si>
  <si>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</si>
  <si>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</si>
  <si>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</si>
  <si>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</si>
  <si>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</si>
  <si>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</si>
  <si>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</si>
  <si>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</si>
  <si>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</si>
  <si>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</si>
  <si>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</si>
  <si>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</si>
  <si>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</si>
  <si>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</si>
  <si>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</si>
  <si>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</si>
  <si>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</si>
  <si>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</si>
  <si>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</si>
  <si>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</si>
  <si>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</si>
  <si>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</si>
  <si>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</si>
  <si>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</si>
  <si>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</si>
  <si>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</si>
  <si>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</si>
  <si>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</si>
  <si>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</si>
  <si>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</si>
  <si>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</si>
  <si>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</si>
  <si>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</si>
  <si>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</si>
  <si>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</si>
  <si>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</si>
  <si>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</si>
  <si>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</si>
  <si>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</si>
  <si>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</si>
  <si>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</si>
  <si>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</si>
  <si>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</si>
  <si>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</si>
  <si>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</si>
  <si>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</si>
  <si>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</si>
  <si>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</si>
  <si>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</si>
  <si>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</si>
  <si>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</si>
  <si>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</si>
  <si>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</si>
  <si>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</si>
  <si>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</si>
  <si>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</si>
  <si>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</si>
  <si>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</si>
  <si>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</si>
  <si>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</si>
  <si>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</si>
  <si>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</si>
  <si>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</si>
  <si>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</si>
  <si>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</si>
  <si>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</si>
  <si>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</si>
  <si>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</si>
  <si>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</si>
  <si>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</si>
  <si>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</si>
  <si>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</si>
  <si>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</si>
  <si>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</si>
  <si>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</si>
  <si>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</si>
  <si>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</si>
  <si>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</si>
  <si>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</si>
  <si>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</si>
  <si>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</si>
  <si>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</si>
  <si>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</si>
  <si>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</si>
  <si>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</si>
  <si>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</si>
  <si>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</si>
  <si>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</si>
  <si>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</si>
  <si>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</si>
  <si>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</si>
  <si>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</si>
  <si>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</si>
  <si>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</si>
  <si>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</si>
  <si>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</si>
  <si>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</si>
  <si>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</si>
  <si>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</si>
  <si>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</si>
  <si>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</si>
  <si>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</si>
  <si>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</si>
  <si>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</si>
  <si>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</si>
  <si>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</si>
  <si>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</si>
  <si>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</si>
  <si>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</si>
  <si>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</si>
  <si>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</si>
  <si>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</si>
  <si>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</si>
  <si>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</si>
  <si>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</si>
  <si>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</si>
  <si>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</si>
  <si>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</si>
  <si>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</si>
  <si>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</si>
  <si>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</si>
  <si>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</si>
  <si>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</si>
  <si>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</si>
  <si>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</si>
  <si>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</si>
  <si>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</si>
  <si>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</si>
  <si>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</si>
  <si>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</si>
  <si>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</si>
  <si>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</si>
  <si>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</si>
  <si>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</si>
  <si>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</si>
  <si>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</si>
  <si>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</si>
  <si>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</si>
  <si>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</si>
  <si>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</si>
  <si>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</si>
  <si>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</si>
  <si>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</si>
  <si>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</si>
  <si>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</si>
  <si>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</si>
  <si>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</si>
  <si>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</si>
  <si>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</si>
  <si>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</si>
  <si>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</si>
  <si>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</si>
  <si>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</si>
  <si>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</si>
  <si>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</si>
  <si>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</si>
  <si>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</si>
  <si>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</si>
  <si>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</si>
  <si>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</si>
  <si>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</si>
  <si>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</si>
  <si>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</si>
  <si>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</si>
  <si>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</si>
  <si>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</si>
  <si>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</si>
  <si>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</si>
  <si>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</si>
  <si>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</si>
  <si>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</si>
  <si>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</si>
  <si>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</si>
  <si>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</si>
  <si>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</si>
  <si>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</si>
  <si>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</si>
  <si>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</si>
  <si>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</si>
  <si>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</si>
  <si>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</si>
  <si>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</si>
  <si>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</si>
  <si>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</si>
  <si>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</si>
  <si>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</si>
  <si>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</si>
  <si>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</si>
  <si>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</si>
  <si>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</si>
  <si>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</si>
  <si>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</si>
  <si>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</si>
  <si>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</si>
  <si>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</si>
  <si>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</si>
  <si>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</si>
  <si>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</si>
  <si>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</si>
  <si>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</si>
  <si>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</si>
  <si>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</si>
  <si>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</si>
  <si>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</si>
  <si>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</si>
  <si>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</si>
  <si>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</si>
  <si>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</si>
  <si>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</si>
  <si>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</si>
  <si>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</si>
  <si>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</si>
  <si>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</si>
  <si>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</si>
  <si>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</si>
  <si>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</si>
  <si>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</si>
  <si>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</si>
  <si>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</si>
  <si>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</si>
  <si>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</si>
  <si>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</si>
  <si>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</si>
  <si>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</si>
  <si>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</si>
  <si>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</si>
  <si>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</si>
  <si>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</si>
  <si>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</si>
  <si>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</si>
  <si>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</si>
  <si>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</si>
  <si>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</si>
  <si>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</si>
  <si>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</si>
  <si>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</si>
  <si>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</si>
  <si>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</si>
  <si>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</si>
  <si>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</si>
  <si>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</si>
  <si>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</si>
  <si>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</si>
  <si>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</si>
  <si>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</si>
  <si>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</si>
  <si>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</si>
  <si>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</si>
  <si>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</si>
  <si>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</si>
  <si>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</si>
  <si>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</si>
  <si>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</si>
  <si>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</si>
  <si>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</si>
  <si>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</si>
  <si>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</si>
  <si>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</si>
  <si>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</si>
  <si>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</si>
  <si>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</si>
  <si>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</si>
  <si>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</si>
  <si>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</si>
  <si>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</si>
  <si>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</si>
  <si>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</si>
  <si>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</si>
  <si>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</si>
  <si>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</si>
  <si>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</si>
  <si>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</si>
  <si>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</si>
  <si>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</si>
  <si>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</si>
  <si>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</si>
  <si>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</si>
  <si>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</si>
  <si>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</si>
  <si>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</si>
  <si>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</si>
  <si>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</si>
  <si>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</si>
  <si>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</si>
  <si>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</si>
  <si>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</si>
  <si>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</si>
  <si>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</si>
  <si>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</si>
  <si>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</si>
  <si>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</si>
  <si>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</si>
  <si>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</si>
  <si>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</si>
  <si>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</si>
  <si>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</si>
  <si>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</si>
  <si>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</si>
  <si>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</si>
  <si>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</si>
  <si>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</si>
  <si>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</si>
  <si>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</si>
  <si>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</si>
  <si>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</si>
  <si>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</si>
  <si>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</si>
  <si>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</si>
  <si>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</si>
  <si>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</si>
  <si>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</si>
  <si>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</si>
  <si>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</si>
  <si>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</si>
  <si>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</si>
  <si>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</si>
  <si>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</si>
  <si>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</si>
  <si>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</si>
  <si>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</si>
  <si>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</si>
  <si>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</si>
  <si>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</si>
  <si>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</si>
  <si>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</si>
  <si>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</si>
  <si>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</si>
  <si>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</si>
  <si>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</si>
  <si>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</si>
  <si>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</si>
  <si>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</si>
  <si>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</si>
  <si>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</si>
  <si>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</si>
  <si>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</si>
  <si>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</si>
  <si>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</si>
  <si>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</si>
  <si>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</si>
  <si>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</si>
  <si>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</si>
  <si>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</si>
  <si>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</si>
  <si>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</si>
  <si>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</si>
  <si>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</si>
  <si>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</si>
  <si>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</si>
  <si>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</si>
  <si>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</si>
  <si>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</si>
  <si>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</si>
  <si>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</si>
  <si>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</si>
  <si>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</si>
  <si>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</si>
  <si>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</si>
  <si>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</si>
  <si>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</si>
  <si>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</si>
  <si>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</si>
  <si>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</si>
  <si>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</si>
  <si>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</si>
  <si>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</si>
  <si>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</si>
  <si>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</si>
  <si>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</si>
  <si>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</si>
  <si>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</si>
  <si>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</si>
  <si>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</si>
  <si>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</si>
  <si>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</si>
  <si>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</si>
  <si>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</si>
  <si>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</si>
  <si>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</si>
  <si>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</si>
  <si>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</si>
  <si>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</si>
  <si>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</si>
  <si>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</si>
  <si>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</si>
  <si>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</si>
  <si>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</si>
  <si>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</si>
  <si>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</si>
  <si>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</si>
  <si>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</si>
  <si>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</si>
  <si>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</si>
  <si>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</si>
  <si>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</si>
  <si>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</si>
  <si>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</si>
  <si>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</si>
  <si>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</si>
  <si>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</si>
  <si>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</si>
  <si>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</si>
  <si>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</si>
  <si>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</si>
  <si>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</si>
  <si>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</si>
  <si>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</si>
  <si>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</si>
  <si>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</si>
  <si>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</si>
  <si>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</si>
  <si>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</si>
  <si>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</si>
  <si>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</si>
  <si>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</si>
  <si>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</si>
  <si>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</si>
  <si>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</si>
  <si>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</si>
  <si>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</si>
  <si>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</si>
  <si>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</si>
  <si>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</si>
  <si>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</si>
  <si>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</si>
  <si>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</si>
  <si>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</si>
  <si>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</si>
  <si>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</si>
  <si>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</si>
  <si>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</si>
  <si>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</si>
  <si>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</si>
  <si>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</si>
  <si>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</si>
  <si>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</si>
  <si>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</si>
  <si>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</si>
  <si>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</si>
  <si>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</si>
  <si>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</si>
  <si>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</si>
  <si>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</si>
  <si>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</si>
  <si>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</si>
  <si>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</si>
  <si>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</si>
  <si>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</si>
  <si>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</si>
  <si>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</si>
  <si>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</si>
  <si>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</si>
  <si>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</si>
  <si>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</si>
  <si>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</si>
  <si>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</si>
  <si>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</si>
  <si>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</si>
  <si>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</si>
  <si>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</si>
  <si>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</si>
  <si>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</si>
  <si>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</si>
  <si>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</si>
  <si>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</si>
  <si>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</si>
  <si>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</si>
  <si>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</si>
  <si>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</si>
  <si>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</si>
  <si>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</si>
  <si>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</si>
  <si>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</si>
  <si>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</si>
  <si>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</si>
  <si>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</si>
  <si>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</si>
  <si>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</si>
  <si>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</si>
  <si>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</si>
  <si>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</si>
  <si>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</si>
  <si>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</si>
  <si>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</si>
  <si>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</si>
  <si>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</si>
  <si>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</si>
  <si>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</si>
  <si>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</si>
  <si>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</si>
  <si>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</si>
  <si>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</si>
  <si>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</si>
  <si>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</si>
  <si>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</si>
  <si>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</si>
  <si>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</si>
  <si>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</si>
  <si>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</si>
  <si>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</si>
  <si>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</si>
  <si>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</si>
  <si>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</si>
  <si>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</si>
  <si>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</si>
  <si>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</si>
  <si>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</si>
  <si>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</si>
  <si>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</si>
  <si>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</si>
  <si>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</si>
  <si>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</si>
  <si>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</si>
  <si>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</si>
  <si>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</si>
  <si>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</si>
  <si>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</si>
  <si>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</si>
  <si>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</si>
  <si>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</si>
  <si>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</si>
  <si>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</si>
  <si>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</si>
  <si>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</si>
  <si>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</si>
  <si>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</si>
  <si>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</si>
  <si>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</si>
  <si>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</si>
  <si>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</si>
  <si>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</si>
  <si>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</si>
  <si>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</si>
  <si>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</si>
  <si>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</si>
  <si>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</si>
  <si>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</si>
  <si>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</si>
  <si>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</si>
  <si>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</si>
  <si>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</si>
  <si>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</si>
  <si>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</si>
  <si>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</si>
  <si>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</si>
  <si>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</si>
  <si>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</si>
  <si>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</si>
  <si>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</si>
  <si>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</si>
  <si>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</si>
  <si>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</si>
  <si>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</si>
  <si>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</si>
  <si>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</si>
  <si>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</si>
  <si>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</si>
  <si>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</si>
  <si>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</si>
  <si>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</si>
  <si>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</si>
  <si>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</si>
  <si>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</si>
  <si>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</si>
  <si>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</si>
  <si>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</si>
  <si>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</si>
  <si>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</si>
  <si>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</si>
  <si>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</si>
  <si>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</si>
  <si>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</si>
  <si>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</si>
  <si>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</si>
  <si>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</si>
  <si>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</si>
  <si>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</si>
  <si>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</si>
  <si>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</si>
  <si>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</si>
  <si>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</si>
  <si>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</si>
  <si>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</si>
  <si>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</si>
  <si>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</si>
  <si>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</si>
  <si>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</si>
  <si>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</si>
  <si>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</si>
  <si>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</si>
  <si>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</si>
  <si>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</si>
  <si>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</si>
  <si>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</si>
  <si>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</si>
  <si>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</si>
  <si>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</si>
  <si>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</si>
  <si>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</si>
  <si>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</si>
  <si>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</si>
  <si>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</si>
  <si>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</si>
  <si>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</si>
  <si>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</si>
  <si>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</si>
  <si>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</si>
  <si>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</si>
  <si>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</si>
  <si>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</si>
  <si>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</si>
  <si>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</si>
  <si>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</si>
  <si>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</si>
  <si>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</si>
  <si>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</si>
  <si>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</si>
  <si>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</si>
  <si>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</si>
  <si>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</si>
  <si>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</si>
  <si>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</si>
  <si>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</si>
  <si>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</si>
  <si>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</si>
  <si>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</si>
  <si>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</si>
  <si>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</si>
  <si>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</si>
  <si>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</si>
  <si>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</si>
  <si>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</si>
  <si>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</si>
  <si>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</si>
  <si>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</si>
  <si>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</si>
  <si>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</si>
  <si>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</si>
  <si>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</si>
  <si>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</si>
  <si>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</si>
  <si>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</si>
  <si>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</si>
  <si>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</si>
  <si>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</si>
  <si>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</si>
  <si>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</si>
  <si>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</si>
  <si>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</si>
  <si>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</si>
  <si>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</si>
  <si>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</si>
  <si>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</si>
  <si>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</si>
  <si>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</si>
  <si>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</si>
  <si>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</si>
  <si>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</si>
  <si>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</si>
  <si>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</si>
  <si>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</si>
  <si>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</si>
  <si>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</si>
  <si>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</si>
  <si>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</si>
  <si>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</si>
  <si>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</si>
  <si>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</si>
  <si>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</si>
  <si>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</si>
  <si>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</si>
  <si>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</si>
  <si>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</si>
  <si>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</si>
  <si>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</si>
  <si>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</si>
  <si>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</si>
  <si>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</si>
  <si>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</si>
  <si>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</si>
  <si>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</si>
  <si>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</si>
  <si>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</si>
  <si>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</si>
  <si>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</si>
  <si>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</si>
  <si>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</si>
  <si>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</si>
  <si>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</si>
  <si>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</si>
  <si>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</si>
  <si>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</si>
  <si>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</si>
  <si>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</si>
  <si>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</si>
  <si>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</si>
  <si>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</si>
  <si>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</si>
  <si>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</si>
  <si>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</si>
  <si>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</si>
  <si>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</si>
  <si>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</si>
  <si>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</si>
  <si>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</si>
  <si>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</si>
  <si>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</si>
  <si>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</si>
  <si>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</si>
  <si>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</si>
  <si>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</si>
  <si>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</si>
  <si>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</si>
  <si>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</si>
  <si>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</si>
  <si>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</si>
  <si>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</si>
  <si>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</si>
  <si>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</si>
  <si>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</si>
  <si>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</si>
  <si>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</si>
  <si>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</si>
  <si>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</si>
  <si>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</si>
  <si>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</si>
  <si>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</si>
  <si>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</si>
  <si>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</si>
  <si>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</si>
  <si>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</si>
  <si>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</si>
  <si>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</si>
  <si>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</si>
  <si>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</si>
  <si>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</si>
  <si>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</si>
  <si>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</si>
  <si>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</si>
  <si>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</si>
  <si>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</si>
  <si>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</si>
  <si>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</si>
  <si>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</si>
  <si>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</si>
  <si>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</si>
  <si>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</si>
  <si>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</si>
  <si>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</si>
  <si>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</si>
  <si>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</si>
  <si>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</si>
  <si>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</si>
  <si>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</si>
  <si>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</si>
  <si>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</si>
  <si>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</si>
  <si>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</si>
  <si>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</si>
  <si>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</si>
  <si>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</si>
  <si>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</si>
  <si>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</si>
  <si>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</si>
  <si>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</si>
  <si>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</si>
  <si>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</si>
  <si>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</si>
  <si>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</si>
  <si>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</si>
  <si>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</si>
  <si>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</si>
  <si>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</si>
  <si>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</si>
  <si>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</si>
  <si>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</si>
  <si>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</si>
  <si>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</si>
  <si>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</si>
  <si>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</si>
  <si>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</si>
  <si>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</si>
  <si>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</si>
  <si>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</si>
  <si>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</si>
  <si>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</si>
  <si>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</si>
  <si>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</si>
  <si>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</si>
  <si>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</si>
  <si>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</si>
  <si>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</si>
  <si>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</si>
  <si>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</si>
  <si>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</si>
  <si>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</si>
  <si>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</si>
  <si>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</si>
  <si>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</si>
  <si>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</si>
  <si>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</si>
  <si>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</si>
  <si>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</si>
  <si>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</si>
  <si>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</si>
  <si>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</si>
  <si>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</si>
  <si>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</si>
  <si>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</si>
  <si>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</si>
  <si>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</si>
  <si>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</si>
  <si>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</si>
  <si>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</si>
  <si>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</si>
  <si>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</si>
  <si>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</si>
  <si>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</si>
  <si>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</si>
  <si>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</si>
  <si>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</si>
  <si>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</si>
  <si>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</si>
  <si>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</si>
  <si>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</si>
  <si>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</si>
  <si>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</si>
  <si>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</si>
  <si>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</si>
  <si>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</si>
  <si>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</si>
  <si>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</si>
  <si>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</si>
  <si>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</si>
  <si>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</si>
  <si>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</si>
  <si>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</si>
  <si>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</si>
  <si>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</si>
  <si>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</si>
  <si>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</si>
  <si>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</si>
  <si>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</si>
  <si>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</si>
  <si>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</si>
  <si>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</si>
  <si>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</si>
  <si>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</si>
  <si>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</si>
  <si>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</si>
  <si>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</si>
  <si>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</si>
  <si>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</si>
  <si>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</si>
  <si>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</si>
  <si>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</si>
  <si>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</si>
  <si>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</si>
  <si>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</si>
  <si>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</si>
  <si>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</si>
  <si>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</si>
  <si>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</si>
  <si>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</si>
  <si>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</si>
  <si>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</si>
  <si>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</si>
  <si>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</si>
  <si>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</si>
  <si>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</si>
  <si>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</si>
  <si>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</si>
  <si>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</si>
  <si>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</si>
  <si>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</si>
  <si>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</si>
  <si>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</si>
  <si>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</si>
  <si>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</si>
  <si>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</si>
  <si>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</si>
  <si>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</si>
  <si>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</si>
  <si>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</si>
  <si>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</si>
  <si>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</si>
  <si>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</si>
  <si>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</si>
  <si>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</si>
  <si>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</si>
  <si>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</si>
  <si>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</si>
  <si>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</si>
  <si>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</si>
  <si>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</si>
  <si>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</si>
  <si>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</si>
  <si>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</si>
  <si>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</si>
  <si>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</si>
  <si>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</si>
  <si>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</si>
  <si>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</si>
  <si>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</si>
  <si>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</si>
  <si>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</si>
  <si>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</si>
  <si>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</si>
  <si>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</si>
  <si>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</si>
  <si>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</si>
  <si>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</si>
  <si>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</si>
  <si>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</si>
  <si>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</si>
  <si>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</si>
  <si>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</si>
  <si>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</si>
  <si>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</si>
  <si>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</si>
  <si>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</si>
  <si>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</si>
  <si>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</si>
  <si>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</si>
  <si>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</si>
  <si>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</si>
  <si>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</si>
  <si>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</si>
  <si>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</si>
  <si>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</si>
  <si>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</si>
  <si>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</si>
  <si>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</si>
  <si>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</si>
  <si>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</si>
  <si>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</si>
  <si>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</si>
  <si>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</si>
  <si>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</si>
  <si>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</si>
  <si>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</si>
  <si>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</si>
  <si>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</si>
  <si>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</si>
  <si>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</si>
  <si>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</si>
  <si>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</si>
  <si>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</si>
  <si>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</si>
  <si>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</si>
  <si>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</si>
  <si>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</si>
  <si>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</si>
  <si>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</si>
  <si>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</si>
  <si>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</si>
  <si>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</si>
  <si>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</si>
  <si>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</si>
  <si>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</si>
  <si>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</si>
  <si>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</si>
  <si>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</si>
  <si>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</si>
  <si>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</si>
  <si>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</si>
  <si>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</si>
  <si>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</si>
  <si>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</si>
  <si>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</si>
  <si>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</si>
  <si>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</si>
  <si>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</si>
  <si>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</si>
  <si>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</si>
  <si>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</si>
  <si>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</si>
  <si>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</si>
  <si>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</si>
  <si>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</si>
  <si>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</si>
  <si>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</si>
  <si>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</si>
  <si>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</si>
  <si>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</si>
  <si>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</si>
  <si>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</si>
  <si>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</si>
  <si>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</si>
  <si>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</si>
  <si>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</si>
  <si>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</si>
  <si>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</si>
  <si>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</si>
  <si>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</si>
  <si>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</si>
  <si>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</si>
  <si>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</si>
  <si>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</si>
  <si>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</si>
  <si>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</si>
  <si>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</si>
  <si>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</si>
  <si>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</si>
  <si>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</si>
  <si>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</si>
  <si>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</si>
  <si>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</si>
  <si>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</si>
  <si>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</si>
  <si>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</si>
  <si>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</si>
  <si>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</si>
  <si>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</si>
  <si>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</si>
  <si>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</si>
  <si>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</si>
  <si>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</si>
  <si>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</si>
  <si>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</si>
  <si>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</si>
  <si>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</si>
  <si>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</si>
  <si>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</si>
  <si>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</si>
  <si>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</si>
  <si>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</si>
  <si>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</si>
  <si>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</si>
  <si>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</si>
  <si>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</si>
  <si>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</si>
  <si>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</si>
  <si>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</si>
  <si>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</si>
  <si>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</si>
  <si>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</si>
  <si>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</si>
  <si>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</si>
  <si>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</si>
  <si>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</si>
  <si>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</si>
  <si>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</si>
  <si>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</si>
  <si>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</si>
  <si>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</si>
  <si>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</si>
  <si>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</si>
  <si>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</si>
  <si>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</si>
  <si>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</si>
  <si>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</si>
  <si>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</si>
  <si>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</si>
  <si>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</si>
  <si>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</si>
  <si>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</si>
  <si>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</si>
  <si>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</si>
  <si>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</si>
  <si>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</si>
  <si>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</si>
  <si>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</si>
  <si>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</si>
  <si>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</si>
  <si>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</si>
  <si>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</si>
  <si>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</si>
  <si>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</si>
  <si>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</si>
  <si>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</si>
  <si>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</si>
  <si>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</si>
  <si>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</si>
  <si>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</si>
  <si>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</si>
  <si>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</si>
  <si>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</si>
  <si>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</si>
  <si>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</si>
  <si>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</si>
  <si>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</si>
  <si>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</si>
  <si>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</si>
  <si>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</si>
  <si>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</si>
  <si>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</si>
  <si>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</si>
  <si>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</si>
  <si>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</si>
  <si>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</si>
  <si>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</si>
  <si>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</si>
  <si>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</si>
  <si>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</si>
  <si>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</si>
  <si>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</si>
  <si>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</si>
  <si>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</si>
  <si>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</si>
  <si>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</si>
  <si>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</si>
  <si>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</si>
  <si>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</si>
  <si>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</si>
  <si>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</si>
  <si>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</si>
  <si>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</si>
  <si>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</si>
  <si>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</si>
  <si>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</si>
  <si>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</si>
  <si>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</si>
  <si>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</si>
  <si>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</si>
  <si>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</si>
  <si>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</si>
  <si>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</si>
  <si>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</si>
  <si>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</si>
  <si>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</si>
  <si>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</si>
  <si>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</si>
  <si>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</si>
  <si>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</si>
  <si>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</si>
  <si>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</si>
  <si>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</si>
  <si>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</si>
  <si>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</si>
  <si>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</si>
  <si>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</si>
  <si>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</si>
  <si>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</si>
  <si>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</si>
  <si>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</si>
  <si>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</si>
  <si>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</si>
  <si>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</si>
  <si>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</si>
  <si>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</si>
  <si>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</si>
  <si>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</si>
  <si>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</si>
  <si>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</si>
  <si>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</si>
  <si>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</si>
  <si>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</si>
  <si>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</si>
  <si>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</si>
  <si>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</si>
  <si>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</si>
  <si>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</si>
  <si>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</si>
  <si>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</si>
  <si>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</si>
  <si>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</si>
  <si>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</si>
  <si>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</si>
  <si>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</si>
  <si>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</si>
  <si>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</si>
  <si>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</si>
  <si>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</si>
  <si>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</si>
  <si>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</si>
  <si>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</si>
  <si>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</si>
  <si>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</si>
  <si>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</si>
  <si>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</si>
  <si>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</si>
  <si>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</si>
  <si>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</si>
  <si>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</si>
  <si>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</si>
  <si>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</si>
  <si>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</si>
  <si>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</si>
  <si>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</si>
  <si>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</si>
  <si>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</si>
  <si>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</si>
  <si>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</si>
  <si>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</si>
  <si>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</si>
  <si>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</si>
  <si>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</si>
  <si>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</si>
  <si>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</si>
  <si>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</si>
  <si>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</si>
  <si>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</si>
  <si>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</si>
  <si>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</si>
  <si>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</si>
  <si>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</si>
  <si>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</si>
  <si>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</si>
  <si>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</si>
  <si>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</si>
  <si>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</si>
  <si>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</si>
  <si>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</si>
  <si>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</si>
  <si>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</si>
  <si>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</si>
  <si>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</si>
  <si>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</si>
  <si>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</si>
  <si>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</si>
  <si>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</si>
  <si>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</si>
  <si>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</si>
  <si>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</si>
  <si>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</si>
  <si>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</si>
  <si>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</si>
  <si>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</si>
  <si>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</si>
  <si>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</si>
  <si>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</si>
  <si>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</si>
  <si>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</si>
  <si>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</si>
  <si>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</si>
  <si>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</si>
  <si>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</si>
  <si>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</si>
  <si>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</si>
  <si>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</si>
  <si>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</si>
  <si>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</si>
  <si>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</si>
  <si>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</si>
  <si>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</si>
  <si>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</si>
  <si>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</si>
  <si>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</si>
  <si>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</si>
  <si>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</si>
  <si>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</si>
  <si>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</si>
  <si>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</si>
  <si>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</si>
  <si>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</si>
  <si>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</si>
  <si>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</si>
  <si>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</si>
  <si>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</si>
  <si>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</si>
  <si>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</si>
  <si>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</si>
  <si>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</si>
  <si>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</si>
  <si>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</si>
  <si>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</si>
  <si>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</si>
  <si>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</si>
  <si>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</si>
  <si>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</si>
  <si>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</si>
  <si>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</si>
  <si>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</si>
  <si>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</si>
  <si>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</si>
  <si>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</si>
  <si>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</si>
  <si>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</si>
  <si>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</si>
  <si>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</si>
  <si>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</si>
  <si>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</si>
  <si>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</si>
  <si>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</si>
  <si>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</si>
  <si>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</si>
  <si>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</si>
  <si>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</si>
  <si>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</si>
  <si>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</si>
  <si>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</si>
  <si>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</si>
  <si>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</si>
  <si>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</si>
  <si>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</si>
  <si>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</si>
  <si>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</si>
  <si>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</si>
  <si>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</si>
  <si>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</si>
  <si>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</si>
  <si>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</si>
  <si>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</si>
  <si>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</si>
  <si>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</si>
  <si>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</si>
  <si>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</si>
  <si>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</si>
  <si>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</si>
  <si>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</si>
  <si>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</si>
  <si>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</si>
  <si>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</si>
  <si>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</si>
  <si>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</si>
  <si>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</si>
  <si>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</si>
  <si>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</si>
  <si>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</si>
  <si>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</si>
  <si>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</si>
  <si>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</si>
  <si>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</si>
  <si>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</si>
  <si>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</si>
  <si>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</si>
  <si>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</si>
  <si>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</si>
  <si>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</si>
  <si>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</si>
  <si>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</si>
  <si>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</si>
  <si>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</si>
  <si>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</si>
  <si>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</si>
  <si>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</si>
  <si>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</si>
  <si>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</si>
  <si>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</si>
  <si>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</si>
  <si>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</si>
  <si>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</si>
  <si>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</si>
  <si>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</si>
  <si>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</si>
  <si>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</si>
  <si>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</si>
  <si>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</si>
  <si>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</si>
  <si>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</si>
  <si>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</si>
  <si>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</si>
  <si>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</si>
  <si>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</si>
  <si>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</si>
  <si>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</si>
  <si>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</si>
  <si>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</si>
  <si>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</si>
  <si>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</si>
  <si>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</si>
  <si>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</si>
  <si>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</si>
  <si>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</si>
  <si>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</si>
  <si>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</si>
  <si>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</si>
  <si>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</si>
  <si>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</si>
  <si>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</si>
  <si>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</si>
  <si>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</si>
  <si>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</si>
  <si>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</si>
  <si>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</si>
  <si>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</si>
  <si>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</si>
  <si>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</si>
  <si>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</si>
  <si>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</si>
  <si>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</si>
  <si>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</si>
  <si>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</si>
  <si>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</si>
  <si>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</si>
  <si>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</si>
  <si>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</si>
  <si>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</si>
  <si>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</si>
  <si>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</si>
  <si>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</si>
  <si>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</si>
  <si>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</si>
  <si>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</si>
  <si>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</si>
  <si>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</si>
  <si>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</si>
  <si>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</si>
  <si>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</si>
  <si>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</si>
  <si>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</si>
  <si>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</si>
  <si>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</si>
  <si>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</si>
  <si>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</si>
  <si>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</si>
  <si>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</si>
  <si>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</si>
  <si>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</si>
  <si>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</si>
  <si>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</si>
  <si>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</si>
  <si>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</si>
  <si>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</si>
  <si>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</si>
  <si>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</si>
  <si>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</si>
  <si>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</si>
  <si>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</si>
  <si>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</si>
  <si>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</si>
  <si>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</si>
  <si>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</si>
  <si>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</si>
  <si>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</si>
  <si>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</si>
  <si>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</si>
  <si>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</si>
  <si>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</si>
  <si>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</si>
  <si>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</si>
  <si>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</si>
  <si>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</si>
  <si>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</si>
  <si>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</si>
  <si>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</si>
  <si>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</si>
  <si>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</si>
  <si>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</si>
  <si>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</si>
  <si>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</si>
  <si>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</si>
  <si>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</si>
  <si>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</si>
  <si>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</si>
  <si>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</si>
  <si>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</si>
  <si>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</si>
  <si>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</si>
  <si>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</si>
  <si>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</si>
  <si>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</si>
  <si>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</si>
  <si>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</si>
  <si>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</si>
  <si>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</si>
  <si>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</si>
  <si>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</si>
  <si>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</si>
  <si>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</si>
  <si>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</si>
  <si>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</si>
  <si>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</si>
  <si>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</si>
  <si>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</si>
  <si>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</si>
  <si>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</si>
  <si>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</si>
  <si>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</si>
  <si>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</si>
  <si>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</si>
  <si>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</si>
  <si>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</si>
  <si>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</si>
  <si>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</si>
  <si>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</si>
  <si>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</si>
  <si>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</si>
  <si>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</si>
  <si>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</si>
  <si>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</si>
  <si>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</si>
  <si>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</si>
  <si>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</si>
  <si>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</si>
  <si>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</si>
  <si>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</si>
  <si>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</si>
  <si>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</si>
  <si>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</si>
  <si>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</si>
  <si>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</si>
  <si>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</si>
  <si>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</si>
  <si>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</si>
  <si>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</si>
  <si>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</si>
  <si>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</si>
  <si>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</si>
  <si>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</si>
  <si>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</si>
  <si>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</si>
  <si>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</si>
  <si>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</si>
  <si>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</si>
  <si>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</si>
  <si>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</si>
  <si>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</si>
  <si>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</si>
  <si>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</si>
  <si>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</si>
  <si>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</si>
  <si>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</si>
  <si>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</si>
  <si>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</si>
  <si>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</si>
  <si>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</si>
  <si>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</si>
  <si>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</si>
  <si>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</si>
  <si>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</si>
  <si>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</si>
  <si>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</si>
  <si>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</si>
  <si>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</si>
  <si>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</si>
  <si>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</si>
  <si>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</si>
  <si>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</si>
  <si>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</si>
  <si>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</si>
  <si>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</si>
  <si>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</si>
  <si>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</si>
  <si>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</si>
  <si>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</si>
  <si>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</si>
  <si>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</si>
  <si>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</si>
  <si>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</si>
  <si>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</si>
  <si>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</si>
  <si>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</si>
  <si>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</si>
  <si>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</si>
  <si>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</si>
  <si>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</si>
  <si>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</si>
  <si>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</si>
  <si>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</si>
  <si>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</si>
  <si>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</si>
  <si>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</si>
  <si>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</si>
  <si>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</si>
  <si>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</si>
  <si>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</si>
  <si>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</si>
  <si>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</si>
  <si>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</si>
  <si>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</si>
  <si>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</si>
  <si>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</si>
  <si>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</si>
  <si>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</si>
  <si>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</si>
  <si>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</si>
  <si>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</si>
  <si>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</si>
  <si>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</si>
  <si>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</si>
  <si>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</si>
  <si>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</si>
  <si>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</si>
  <si>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</si>
  <si>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</si>
  <si>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</si>
  <si>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</si>
  <si>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</si>
  <si>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</si>
  <si>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</si>
  <si>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</si>
  <si>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</si>
  <si>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</si>
  <si>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</si>
  <si>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</si>
  <si>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</si>
  <si>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</si>
  <si>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</si>
  <si>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</si>
  <si>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</si>
  <si>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</si>
  <si>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</si>
  <si>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</si>
  <si>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</si>
  <si>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</si>
  <si>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</si>
  <si>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</si>
  <si>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</si>
  <si>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</si>
  <si>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</si>
  <si>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</si>
  <si>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</si>
  <si>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</si>
  <si>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</si>
  <si>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</si>
  <si>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</si>
  <si>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</si>
  <si>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</si>
  <si>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</si>
  <si>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</si>
  <si>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</si>
  <si>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</si>
  <si>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</si>
  <si>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</si>
  <si>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</si>
  <si>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</si>
  <si>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</si>
  <si>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</si>
  <si>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</si>
  <si>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</si>
  <si>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</si>
  <si>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</si>
  <si>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</si>
  <si>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</si>
  <si>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</si>
  <si>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</si>
  <si>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</si>
  <si>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</si>
  <si>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</si>
  <si>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</si>
  <si>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</si>
  <si>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</si>
  <si>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</si>
  <si>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</si>
  <si>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</si>
  <si>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</si>
  <si>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</si>
  <si>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</si>
  <si>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</si>
  <si>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</si>
  <si>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</si>
  <si>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</si>
  <si>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</si>
  <si>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</si>
  <si>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</si>
  <si>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</si>
  <si>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</si>
  <si>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</si>
  <si>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</si>
  <si>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</si>
  <si>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</si>
  <si>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</si>
  <si>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</si>
  <si>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</si>
  <si>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</si>
  <si>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</si>
  <si>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</si>
  <si>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</si>
  <si>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</si>
  <si>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</si>
  <si>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</si>
  <si>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</si>
  <si>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</si>
  <si>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</si>
  <si>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</si>
  <si>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</si>
  <si>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</si>
  <si>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</si>
  <si>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</si>
  <si>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</si>
  <si>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</si>
  <si>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</si>
  <si>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</si>
  <si>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</si>
  <si>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</si>
  <si>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</si>
  <si>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</si>
  <si>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</si>
  <si>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</si>
  <si>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</si>
  <si>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</si>
  <si>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</si>
  <si>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</si>
  <si>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</si>
  <si>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</si>
  <si>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</si>
  <si>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</si>
  <si>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</si>
  <si>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</si>
  <si>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</si>
  <si>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</si>
  <si>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</si>
  <si>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</si>
  <si>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</si>
  <si>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</si>
  <si>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</si>
  <si>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</si>
  <si>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</si>
  <si>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</si>
  <si>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</si>
  <si>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</si>
  <si>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</si>
  <si>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</si>
  <si>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</si>
  <si>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</si>
  <si>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</si>
  <si>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</si>
  <si>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</si>
  <si>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</si>
  <si>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</si>
  <si>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</si>
  <si>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</si>
  <si>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</si>
  <si>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</si>
  <si>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</si>
  <si>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</si>
  <si>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</si>
  <si>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</si>
  <si>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</si>
  <si>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</si>
  <si>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</si>
  <si>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</si>
  <si>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</si>
  <si>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</si>
  <si>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</si>
  <si>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</si>
  <si>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</si>
  <si>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</si>
  <si>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</si>
  <si>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</si>
  <si>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</si>
  <si>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</si>
  <si>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</si>
  <si>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</si>
  <si>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</si>
  <si>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</si>
  <si>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</si>
  <si>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</si>
  <si>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</si>
  <si>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</si>
  <si>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</si>
  <si>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</si>
  <si>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</si>
  <si>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</si>
  <si>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</si>
  <si>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</si>
  <si>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</si>
  <si>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</si>
  <si>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</si>
  <si>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</si>
  <si>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</si>
  <si>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</si>
  <si>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</si>
  <si>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</si>
  <si>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</si>
  <si>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</si>
  <si>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</si>
  <si>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</si>
  <si>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</si>
  <si>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</si>
  <si>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</si>
  <si>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</si>
  <si>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</si>
  <si>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</si>
  <si>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</si>
  <si>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</si>
  <si>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</si>
  <si>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</si>
  <si>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</si>
  <si>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</si>
  <si>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</si>
  <si>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</si>
  <si>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</si>
  <si>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</si>
  <si>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</si>
  <si>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</si>
  <si>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</si>
  <si>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</si>
  <si>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</si>
  <si>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</si>
  <si>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</si>
  <si>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</si>
  <si>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</si>
  <si>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</si>
  <si>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</si>
  <si>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</si>
  <si>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</si>
  <si>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</si>
  <si>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</si>
  <si>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</si>
  <si>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</si>
  <si>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</si>
  <si>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</si>
  <si>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</si>
  <si>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</si>
  <si>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</si>
  <si>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</si>
  <si>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</si>
  <si>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</si>
  <si>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</si>
  <si>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</si>
  <si>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</si>
  <si>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</si>
  <si>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</si>
  <si>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</si>
  <si>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</si>
  <si>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</si>
  <si>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</si>
  <si>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</si>
  <si>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</si>
  <si>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</si>
  <si>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</si>
  <si>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</si>
  <si>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</si>
  <si>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</si>
  <si>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</si>
  <si>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</si>
  <si>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</si>
  <si>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</si>
  <si>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</si>
  <si>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</si>
  <si>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</si>
  <si>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</si>
  <si>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</si>
  <si>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</si>
  <si>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</si>
  <si>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</si>
  <si>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</si>
  <si>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</si>
  <si>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</si>
  <si>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</si>
  <si>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</si>
  <si>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</si>
  <si>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</si>
  <si>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</si>
  <si>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</si>
  <si>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</si>
  <si>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</si>
  <si>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</si>
  <si>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</si>
  <si>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</si>
  <si>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</si>
  <si>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</si>
  <si>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</si>
  <si>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</si>
  <si>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</si>
  <si>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</si>
  <si>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</si>
  <si>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</si>
  <si>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</si>
  <si>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</si>
  <si>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</si>
  <si>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</si>
  <si>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</si>
  <si>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</si>
  <si>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</si>
  <si>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</si>
  <si>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</si>
  <si>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</si>
  <si>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</si>
  <si>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</si>
  <si>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</si>
  <si>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</si>
  <si>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</si>
  <si>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</si>
  <si>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</si>
  <si>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</si>
  <si>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</si>
  <si>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</si>
  <si>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</si>
  <si>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</si>
  <si>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</si>
  <si>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</si>
  <si>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</si>
  <si>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</si>
  <si>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</si>
  <si>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</si>
  <si>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</si>
  <si>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</si>
  <si>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</si>
  <si>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</si>
  <si>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</si>
  <si>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</si>
  <si>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</si>
  <si>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</si>
  <si>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</si>
  <si>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</si>
  <si>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</si>
  <si>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</si>
  <si>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</si>
  <si>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</si>
  <si>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</si>
  <si>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</si>
  <si>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</si>
  <si>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</si>
  <si>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</si>
  <si>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</si>
  <si>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</si>
  <si>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</si>
  <si>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</si>
  <si>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</si>
  <si>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</si>
  <si>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</si>
  <si>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</si>
  <si>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</si>
  <si>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</si>
  <si>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</si>
  <si>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</si>
  <si>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</si>
  <si>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</si>
  <si>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</si>
  <si>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</si>
  <si>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</si>
  <si>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</si>
  <si>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</si>
  <si>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</si>
  <si>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</si>
  <si>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</si>
  <si>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</si>
  <si>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</si>
  <si>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</si>
  <si>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</si>
  <si>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</si>
  <si>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</si>
  <si>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</si>
  <si>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</si>
  <si>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</si>
  <si>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</si>
  <si>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</si>
  <si>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</si>
  <si>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</si>
  <si>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</si>
  <si>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</si>
  <si>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</si>
  <si>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</si>
  <si>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</si>
  <si>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</si>
  <si>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</si>
  <si>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</si>
  <si>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</si>
  <si>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</si>
  <si>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</si>
  <si>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</si>
  <si>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</si>
  <si>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</si>
  <si>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</si>
  <si>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</si>
  <si>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</si>
  <si>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</si>
  <si>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</si>
  <si>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</si>
  <si>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</si>
  <si>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</si>
  <si>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</si>
  <si>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</si>
  <si>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</si>
  <si>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</si>
  <si>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</si>
  <si>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</si>
  <si>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</si>
  <si>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</si>
  <si>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</si>
  <si>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</si>
  <si>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</si>
  <si>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</si>
  <si>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</si>
  <si>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</si>
  <si>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</si>
  <si>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</si>
  <si>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</si>
  <si>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</si>
  <si>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</si>
  <si>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</si>
  <si>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</si>
  <si>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</si>
  <si>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</si>
  <si>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</si>
  <si>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</si>
  <si>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</si>
  <si>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</si>
  <si>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</si>
  <si>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</si>
  <si>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</si>
  <si>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</si>
  <si>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</si>
  <si>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</si>
  <si>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</si>
  <si>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</si>
  <si>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</si>
  <si>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</si>
  <si>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</si>
  <si>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</si>
  <si>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</si>
  <si>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</si>
  <si>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</si>
  <si>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</si>
  <si>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</si>
  <si>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</si>
  <si>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</si>
  <si>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</si>
  <si>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</si>
  <si>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</si>
  <si>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</si>
  <si>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</si>
  <si>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</si>
  <si>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</si>
  <si>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</si>
  <si>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</si>
  <si>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</si>
  <si>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</si>
  <si>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</si>
  <si>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</si>
  <si>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</si>
  <si>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</si>
  <si>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</si>
  <si>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</si>
  <si>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</si>
  <si>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</si>
  <si>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</si>
  <si>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</si>
  <si>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</si>
  <si>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</si>
  <si>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</si>
  <si>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</si>
  <si>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</si>
  <si>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</si>
  <si>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</si>
  <si>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</si>
  <si>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</si>
  <si>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</si>
  <si>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</si>
  <si>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</si>
  <si>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</si>
  <si>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</si>
  <si>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</si>
  <si>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</si>
  <si>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</si>
  <si>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</si>
  <si>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</si>
  <si>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</si>
  <si>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</si>
  <si>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</si>
  <si>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</si>
  <si>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</si>
  <si>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</si>
  <si>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</si>
  <si>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</si>
  <si>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</si>
  <si>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</si>
  <si>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</si>
  <si>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</si>
  <si>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</si>
  <si>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</si>
  <si>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</si>
  <si>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</si>
  <si>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</si>
  <si>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</si>
  <si>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</si>
  <si>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</si>
  <si>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</si>
  <si>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</si>
  <si>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</si>
  <si>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</si>
  <si>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</si>
  <si>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</si>
  <si>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</si>
  <si>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</si>
  <si>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</si>
  <si>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</si>
  <si>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</si>
  <si>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</si>
  <si>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</si>
  <si>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</si>
  <si>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</si>
  <si>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</si>
  <si>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</si>
  <si>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</si>
  <si>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</si>
  <si>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</si>
  <si>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</si>
  <si>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</si>
  <si>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</si>
  <si>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</si>
  <si>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</si>
  <si>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</si>
  <si>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</si>
  <si>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</si>
  <si>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</si>
  <si>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</si>
  <si>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</si>
  <si>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</si>
  <si>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</si>
  <si>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</si>
  <si>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</si>
  <si>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</si>
  <si>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</si>
  <si>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</si>
  <si>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</si>
  <si>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</si>
  <si>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</si>
  <si>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</si>
  <si>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</si>
  <si>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</si>
  <si>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</si>
  <si>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</si>
  <si>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</si>
  <si>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</si>
  <si>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</si>
  <si>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</si>
  <si>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</si>
  <si>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</si>
  <si>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</si>
  <si>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</si>
  <si>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</si>
  <si>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</si>
  <si>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</si>
  <si>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</si>
  <si>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</si>
  <si>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</si>
  <si>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</si>
  <si>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</si>
  <si>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</si>
  <si>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</si>
  <si>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</si>
  <si>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</si>
  <si>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</si>
  <si>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</si>
  <si>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</si>
  <si>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</si>
  <si>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</si>
  <si>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</si>
  <si>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</si>
  <si>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</si>
  <si>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</si>
  <si>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</si>
  <si>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</si>
  <si>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</si>
  <si>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</si>
  <si>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</si>
  <si>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</si>
  <si>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</si>
  <si>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</si>
  <si>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</si>
  <si>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</si>
  <si>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</si>
  <si>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</si>
  <si>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</si>
  <si>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</si>
  <si>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</si>
  <si>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</si>
  <si>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</si>
  <si>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</si>
  <si>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</si>
  <si>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</si>
  <si>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</si>
  <si>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</si>
  <si>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</si>
  <si>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</si>
  <si>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</si>
  <si>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</si>
  <si>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</si>
  <si>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</si>
  <si>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</si>
  <si>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</si>
  <si>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</si>
  <si>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</si>
  <si>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</si>
  <si>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</si>
  <si>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</si>
  <si>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</si>
  <si>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</si>
  <si>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</si>
  <si>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</si>
  <si>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</si>
  <si>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</si>
  <si>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</si>
  <si>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</si>
  <si>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</si>
  <si>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</si>
  <si>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</si>
  <si>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</si>
  <si>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</si>
  <si>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</si>
  <si>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</si>
  <si>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</si>
  <si>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</si>
  <si>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</si>
  <si>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</si>
  <si>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</si>
  <si>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</si>
  <si>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</si>
  <si>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</si>
  <si>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</si>
  <si>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</si>
  <si>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</si>
  <si>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</si>
  <si>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</si>
  <si>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</si>
  <si>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</si>
  <si>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</si>
  <si>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</si>
  <si>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</si>
  <si>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</si>
  <si>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</si>
  <si>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</si>
  <si>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</si>
  <si>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</si>
  <si>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</si>
  <si>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</si>
  <si>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</si>
  <si>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</si>
  <si>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</si>
  <si>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</si>
  <si>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</si>
  <si>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</si>
  <si>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</si>
  <si>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</si>
  <si>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</si>
  <si>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</si>
  <si>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</si>
  <si>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</si>
  <si>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</si>
  <si>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</si>
  <si>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</si>
  <si>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</si>
  <si>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</si>
  <si>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</si>
  <si>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</si>
  <si>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</si>
  <si>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</si>
  <si>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</si>
  <si>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</si>
  <si>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</si>
  <si>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</si>
  <si>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</si>
  <si>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</si>
  <si>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</si>
  <si>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</si>
  <si>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</si>
  <si>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</si>
  <si>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</si>
  <si>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</si>
  <si>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</si>
  <si>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</si>
  <si>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</si>
  <si>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</si>
  <si>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</si>
  <si>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</si>
  <si>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</si>
  <si>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</si>
  <si>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</si>
  <si>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</si>
  <si>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</si>
  <si>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</si>
  <si>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</si>
  <si>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</si>
  <si>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</si>
  <si>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</si>
  <si>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</si>
  <si>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</si>
  <si>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</si>
  <si>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</si>
  <si>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</si>
  <si>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</si>
  <si>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</si>
  <si>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</si>
  <si>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</si>
  <si>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</si>
  <si>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</si>
  <si>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</si>
  <si>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</si>
  <si>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</si>
  <si>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</si>
  <si>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</si>
  <si>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</si>
  <si>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</si>
  <si>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</si>
  <si>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</si>
  <si>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</si>
  <si>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</si>
  <si>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</si>
  <si>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</si>
  <si>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</si>
  <si>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</si>
  <si>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</si>
  <si>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</si>
  <si>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</si>
  <si>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</si>
  <si>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</si>
  <si>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</si>
  <si>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</si>
  <si>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</si>
  <si>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</si>
  <si>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</si>
  <si>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</si>
  <si>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</si>
  <si>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</si>
  <si>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</si>
  <si>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</si>
  <si>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</si>
  <si>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</si>
  <si>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</si>
  <si>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</si>
  <si>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</si>
  <si>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</si>
  <si>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</si>
  <si>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</si>
  <si>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</si>
  <si>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</si>
  <si>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</si>
  <si>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</si>
  <si>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</si>
  <si>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</si>
  <si>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</si>
  <si>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</si>
  <si>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</si>
  <si>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</si>
  <si>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</si>
  <si>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</si>
  <si>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</si>
  <si>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</si>
  <si>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</si>
  <si>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</si>
  <si>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</si>
  <si>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</si>
  <si>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</si>
  <si>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</si>
  <si>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</si>
  <si>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</si>
  <si>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</si>
  <si>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</si>
  <si>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</si>
  <si>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</si>
  <si>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</si>
  <si>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</si>
  <si>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</si>
  <si>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</si>
  <si>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</si>
  <si>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</si>
  <si>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</si>
  <si>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</si>
  <si>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</si>
  <si>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</si>
  <si>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</si>
  <si>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</si>
  <si>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</si>
  <si>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</si>
  <si>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</si>
  <si>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</si>
  <si>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</si>
  <si>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</si>
  <si>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</si>
  <si>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</si>
  <si>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</si>
  <si>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</si>
  <si>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</si>
  <si>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</si>
  <si>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</si>
  <si>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</si>
  <si>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</si>
  <si>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</si>
  <si>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</si>
  <si>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</si>
  <si>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</si>
  <si>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</si>
  <si>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</si>
  <si>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</si>
  <si>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</si>
  <si>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</si>
  <si>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</si>
  <si>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</si>
  <si>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</si>
  <si>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</si>
  <si>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</si>
  <si>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</si>
  <si>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</si>
  <si>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</si>
  <si>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</si>
  <si>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</si>
  <si>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</si>
  <si>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</si>
  <si>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</si>
  <si>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</si>
  <si>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</si>
  <si>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</si>
  <si>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</si>
  <si>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</si>
  <si>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</si>
  <si>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</si>
  <si>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</si>
  <si>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</si>
  <si>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</si>
  <si>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</si>
  <si>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</si>
  <si>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</si>
  <si>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</si>
  <si>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</si>
  <si>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</si>
  <si>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</si>
  <si>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</si>
  <si>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</si>
  <si>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</si>
  <si>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</si>
  <si>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</si>
  <si>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</si>
  <si>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</si>
  <si>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</si>
  <si>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</si>
  <si>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</si>
  <si>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</si>
  <si>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</si>
  <si>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</si>
  <si>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</si>
  <si>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</si>
  <si>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</si>
  <si>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</si>
  <si>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</si>
  <si>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</si>
  <si>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</si>
  <si>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</si>
  <si>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</si>
  <si>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</si>
  <si>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</si>
  <si>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</si>
  <si>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</si>
  <si>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</si>
  <si>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</si>
  <si>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</si>
  <si>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</si>
  <si>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</si>
  <si>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</si>
  <si>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</si>
  <si>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</si>
  <si>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</si>
  <si>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</si>
  <si>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</si>
  <si>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</si>
  <si>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</si>
  <si>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</si>
  <si>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</si>
  <si>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</si>
  <si>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</si>
  <si>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</si>
  <si>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</si>
  <si>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</si>
  <si>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</si>
  <si>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</si>
  <si>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</si>
  <si>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</si>
  <si>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</si>
  <si>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</si>
  <si>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</si>
  <si>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</si>
  <si>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</si>
  <si>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</si>
  <si>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</si>
  <si>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</si>
  <si>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</si>
  <si>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</si>
  <si>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</si>
  <si>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</si>
  <si>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</si>
  <si>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</si>
  <si>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</si>
  <si>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</si>
  <si>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</si>
  <si>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</si>
  <si>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</si>
  <si>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</si>
  <si>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</si>
  <si>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</si>
  <si>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</si>
  <si>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</si>
  <si>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</si>
  <si>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</si>
  <si>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</si>
  <si>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</si>
  <si>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</si>
  <si>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</si>
  <si>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</si>
  <si>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</si>
  <si>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</si>
  <si>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</si>
  <si>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</si>
  <si>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</si>
  <si>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</si>
  <si>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</si>
  <si>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</si>
  <si>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</si>
  <si>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</si>
  <si>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</si>
  <si>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</si>
  <si>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</si>
  <si>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</si>
  <si>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</si>
  <si>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</si>
  <si>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</si>
  <si>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</si>
  <si>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</si>
  <si>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</si>
  <si>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</si>
  <si>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</si>
  <si>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</si>
  <si>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</si>
  <si>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</si>
  <si>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</si>
  <si>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</si>
  <si>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</si>
  <si>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</si>
  <si>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</si>
  <si>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</si>
  <si>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</si>
  <si>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</si>
  <si>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</si>
  <si>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</si>
  <si>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</si>
  <si>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</si>
  <si>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</si>
  <si>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</si>
  <si>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</si>
  <si>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</si>
  <si>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</si>
  <si>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</si>
  <si>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</si>
  <si>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</si>
  <si>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</si>
  <si>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</si>
  <si>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</si>
  <si>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</si>
  <si>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</si>
  <si>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</si>
  <si>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</si>
  <si>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</si>
  <si>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</si>
  <si>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</si>
  <si>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</si>
  <si>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</si>
  <si>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</si>
  <si>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</si>
  <si>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</si>
  <si>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</si>
  <si>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</si>
  <si>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</si>
  <si>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</si>
  <si>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</si>
  <si>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</si>
  <si>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</si>
  <si>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</si>
  <si>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</si>
  <si>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</si>
  <si>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</si>
  <si>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</si>
  <si>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</si>
  <si>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</si>
  <si>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</si>
  <si>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</si>
  <si>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</si>
  <si>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</si>
  <si>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</si>
  <si>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</si>
  <si>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</si>
  <si>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</si>
  <si>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</si>
  <si>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</si>
  <si>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</si>
  <si>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</si>
  <si>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</si>
  <si>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</si>
  <si>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</si>
  <si>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</si>
  <si>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</si>
  <si>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</si>
  <si>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</si>
  <si>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</si>
  <si>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</si>
  <si>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</si>
  <si>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</si>
  <si>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</si>
  <si>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</si>
  <si>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</si>
  <si>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</si>
  <si>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</si>
  <si>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</si>
  <si>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</si>
  <si>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</si>
  <si>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</si>
  <si>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</si>
  <si>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</si>
  <si>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</si>
  <si>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</si>
  <si>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</si>
  <si>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</si>
  <si>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</si>
  <si>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</si>
  <si>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</si>
  <si>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</si>
  <si>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</si>
  <si>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</si>
  <si>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</si>
  <si>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</si>
  <si>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</si>
  <si>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</si>
  <si>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</si>
  <si>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</si>
  <si>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</si>
  <si>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</si>
  <si>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</si>
  <si>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</si>
  <si>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</si>
  <si>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</si>
  <si>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</si>
  <si>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</si>
  <si>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</si>
  <si>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</si>
  <si>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</si>
  <si>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</si>
  <si>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</si>
  <si>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</si>
  <si>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</si>
  <si>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</si>
  <si>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</si>
  <si>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</si>
  <si>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</si>
  <si>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</si>
  <si>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</si>
  <si>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</si>
  <si>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</si>
  <si>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</si>
  <si>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</si>
  <si>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</si>
  <si>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</si>
  <si>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</si>
  <si>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</si>
  <si>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</si>
  <si>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</si>
  <si>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</si>
  <si>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</si>
  <si>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</si>
  <si>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</si>
  <si>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</si>
  <si>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</si>
  <si>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</si>
  <si>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</si>
  <si>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</si>
  <si>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</si>
  <si>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</si>
  <si>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</si>
  <si>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</si>
  <si>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</si>
  <si>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</si>
  <si>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</si>
  <si>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</si>
  <si>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</si>
  <si>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</si>
  <si>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</si>
  <si>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</si>
  <si>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</si>
  <si>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</si>
  <si>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</si>
  <si>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</si>
  <si>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</si>
  <si>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</si>
  <si>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</si>
  <si>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</si>
  <si>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</si>
  <si>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</si>
  <si>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</si>
  <si>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</si>
  <si>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</si>
  <si>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</si>
  <si>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</si>
  <si>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</si>
  <si>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</si>
  <si>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</si>
  <si>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</si>
  <si>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</si>
  <si>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</si>
  <si>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</si>
  <si>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</si>
  <si>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</si>
  <si>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</si>
  <si>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</si>
  <si>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</si>
  <si>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</si>
  <si>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</si>
  <si>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</si>
  <si>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</si>
  <si>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</si>
  <si>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</si>
  <si>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</si>
  <si>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</si>
  <si>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</si>
  <si>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</si>
  <si>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</si>
  <si>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</si>
  <si>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</si>
  <si>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</si>
  <si>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</si>
  <si>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</si>
  <si>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</si>
  <si>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</si>
  <si>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</si>
  <si>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</si>
  <si>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</si>
  <si>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</si>
  <si>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</si>
  <si>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</si>
  <si>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</si>
  <si>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</si>
  <si>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</si>
  <si>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</si>
  <si>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</si>
  <si>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</si>
  <si>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</si>
  <si>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</si>
  <si>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</si>
  <si>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</si>
  <si>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</si>
  <si>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</si>
  <si>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</si>
  <si>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</si>
  <si>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</si>
  <si>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</si>
  <si>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</si>
  <si>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</si>
  <si>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</si>
  <si>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</si>
  <si>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</si>
  <si>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</si>
  <si>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</si>
  <si>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</si>
  <si>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</si>
  <si>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</si>
  <si>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</si>
  <si>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</si>
  <si>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</si>
  <si>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</si>
  <si>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</si>
  <si>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</si>
  <si>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</si>
  <si>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</si>
  <si>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</si>
  <si>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</si>
  <si>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</si>
  <si>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</si>
  <si>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</si>
  <si>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</si>
  <si>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</si>
  <si>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</si>
  <si>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</si>
  <si>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</si>
  <si>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</si>
  <si>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</si>
  <si>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</si>
  <si>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</si>
  <si>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</si>
  <si>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</si>
  <si>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</si>
  <si>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</si>
  <si>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</si>
  <si>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</si>
  <si>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</si>
  <si>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</si>
  <si>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</si>
  <si>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</si>
  <si>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</si>
  <si>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</si>
  <si>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</si>
  <si>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</si>
  <si>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</si>
  <si>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</si>
  <si>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</si>
  <si>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</si>
  <si>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</si>
  <si>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</si>
  <si>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</si>
  <si>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</si>
  <si>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</si>
  <si>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</si>
  <si>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</si>
  <si>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</si>
  <si>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</si>
  <si>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</si>
  <si>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</si>
  <si>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</si>
  <si>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</si>
  <si>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</si>
  <si>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</si>
  <si>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</si>
  <si>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</si>
  <si>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</si>
  <si>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</si>
  <si>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</si>
  <si>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</si>
  <si>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</si>
  <si>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</si>
  <si>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</si>
  <si>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</si>
  <si>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</si>
  <si>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</si>
  <si>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</si>
  <si>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</si>
  <si>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</si>
  <si>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</si>
  <si>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</si>
  <si>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</si>
  <si>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</si>
  <si>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</si>
  <si>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</si>
  <si>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</si>
  <si>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</si>
  <si>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</si>
  <si>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</si>
  <si>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</si>
  <si>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</si>
  <si>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</si>
  <si>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</si>
  <si>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</si>
  <si>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</si>
  <si>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</si>
  <si>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</si>
  <si>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</si>
  <si>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</si>
  <si>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</si>
  <si>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</si>
  <si>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</si>
  <si>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</si>
  <si>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</si>
  <si>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</si>
  <si>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</si>
  <si>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</si>
  <si>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</si>
  <si>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</si>
  <si>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</si>
  <si>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</si>
  <si>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</si>
  <si>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</si>
  <si>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</si>
  <si>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</si>
  <si>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</si>
  <si>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</si>
  <si>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</si>
  <si>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</si>
  <si>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</si>
  <si>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</si>
  <si>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</si>
  <si>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</si>
  <si>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</si>
  <si>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</si>
  <si>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</si>
  <si>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</si>
  <si>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</si>
  <si>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</si>
  <si>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</si>
  <si>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</si>
  <si>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</si>
  <si>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</si>
  <si>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</si>
  <si>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</si>
  <si>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</si>
  <si>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</si>
  <si>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</si>
  <si>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</si>
  <si>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</si>
  <si>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</si>
  <si>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</si>
  <si>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</si>
  <si>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</si>
  <si>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</si>
  <si>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</si>
  <si>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</si>
  <si>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</si>
  <si>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</si>
  <si>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</si>
  <si>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</si>
  <si>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</si>
  <si>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</si>
  <si>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</si>
  <si>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</si>
  <si>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</si>
  <si>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</si>
  <si>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</si>
  <si>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</si>
  <si>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</si>
  <si>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</si>
  <si>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</si>
  <si>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</si>
  <si>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</si>
  <si>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</si>
  <si>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</si>
  <si>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</si>
  <si>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</si>
  <si>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</si>
  <si>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</si>
  <si>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</si>
  <si>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</si>
  <si>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</si>
  <si>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</si>
  <si>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</si>
  <si>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</si>
  <si>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</si>
  <si>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</si>
  <si>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</si>
  <si>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</si>
  <si>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</si>
  <si>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</si>
  <si>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</si>
  <si>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</si>
  <si>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</si>
  <si>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</si>
  <si>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</si>
  <si>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</si>
  <si>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</si>
  <si>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</si>
  <si>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</si>
  <si>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</si>
  <si>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</si>
  <si>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</si>
  <si>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</si>
  <si>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</si>
  <si>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</si>
  <si>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</si>
  <si>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</si>
  <si>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</si>
  <si>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</si>
  <si>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</si>
  <si>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</si>
  <si>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</si>
  <si>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</si>
  <si>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</si>
  <si>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</si>
  <si>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</si>
  <si>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</si>
  <si>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</si>
  <si>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</si>
  <si>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</si>
  <si>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</si>
  <si>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</si>
  <si>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</si>
  <si>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</si>
  <si>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</si>
  <si>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</si>
  <si>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</si>
  <si>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</si>
  <si>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</si>
  <si>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</si>
  <si>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</si>
  <si>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</si>
  <si>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</si>
  <si>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</si>
  <si>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</si>
  <si>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</si>
  <si>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</si>
  <si>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</si>
  <si>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</si>
  <si>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</si>
  <si>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</si>
  <si>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</si>
  <si>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</si>
  <si>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</si>
  <si>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</si>
  <si>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</si>
  <si>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</si>
  <si>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</si>
  <si>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</si>
  <si>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</si>
  <si>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</si>
  <si>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</si>
  <si>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</si>
  <si>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</si>
  <si>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</si>
  <si>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</si>
  <si>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</si>
  <si>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</si>
  <si>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</si>
  <si>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</si>
  <si>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</si>
  <si>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</si>
  <si>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</si>
  <si>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</si>
  <si>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</si>
  <si>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</si>
  <si>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</si>
  <si>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</si>
  <si>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</si>
  <si>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</si>
  <si>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</si>
  <si>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</si>
  <si>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</si>
  <si>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</si>
  <si>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</si>
  <si>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</si>
  <si>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</si>
  <si>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</si>
  <si>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</si>
  <si>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</si>
  <si>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</si>
  <si>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</si>
  <si>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</si>
  <si>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</si>
  <si>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</si>
  <si>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</si>
  <si>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</si>
  <si>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</si>
  <si>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</si>
  <si>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</si>
  <si>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</si>
  <si>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</si>
  <si>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</si>
  <si>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</si>
  <si>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</si>
  <si>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</si>
  <si>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</si>
  <si>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</si>
  <si>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</si>
  <si>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</si>
  <si>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</si>
  <si>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</si>
  <si>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</si>
  <si>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</si>
  <si>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</si>
  <si>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</si>
  <si>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</si>
  <si>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</si>
  <si>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</si>
  <si>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</si>
  <si>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</si>
  <si>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</si>
  <si>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</si>
  <si>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</si>
  <si>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</si>
  <si>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</si>
  <si>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</si>
  <si>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</si>
  <si>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</si>
  <si>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</si>
  <si>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</si>
  <si>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</si>
  <si>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</si>
  <si>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</si>
  <si>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</si>
  <si>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</si>
  <si>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</si>
  <si>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</si>
  <si>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</si>
  <si>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</si>
  <si>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</si>
  <si>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</si>
  <si>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</si>
  <si>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</si>
  <si>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</si>
  <si>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</si>
  <si>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</si>
  <si>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</si>
  <si>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</si>
  <si>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</si>
  <si>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</si>
  <si>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</si>
  <si>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</si>
  <si>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</si>
  <si>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</si>
  <si>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</si>
  <si>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</si>
  <si>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</si>
  <si>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</si>
  <si>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</si>
  <si>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</si>
  <si>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</si>
  <si>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</si>
  <si>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</si>
  <si>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</si>
  <si>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</si>
  <si>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</si>
  <si>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</si>
  <si>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</si>
  <si>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</si>
  <si>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</si>
  <si>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</si>
  <si>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</si>
  <si>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</si>
  <si>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</si>
  <si>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</si>
  <si>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</si>
  <si>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</si>
  <si>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</si>
  <si>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</si>
  <si>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</si>
  <si>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</si>
  <si>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</si>
  <si>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</si>
  <si>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</si>
  <si>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</si>
  <si>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</si>
  <si>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</si>
  <si>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</si>
  <si>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</si>
  <si>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</si>
  <si>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</si>
  <si>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</si>
  <si>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</si>
  <si>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</si>
  <si>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</si>
  <si>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</si>
  <si>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</si>
  <si>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</si>
  <si>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</si>
  <si>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</si>
  <si>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</si>
  <si>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</si>
  <si>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</si>
  <si>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</si>
  <si>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</si>
  <si>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</si>
  <si>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</si>
  <si>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</si>
  <si>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</si>
  <si>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</si>
  <si>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</si>
  <si>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</si>
  <si>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</si>
  <si>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</si>
  <si>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</si>
  <si>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</si>
  <si>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</si>
  <si>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</si>
  <si>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</si>
  <si>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</si>
  <si>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</si>
  <si>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</si>
  <si>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</si>
  <si>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</si>
  <si>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</si>
  <si>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</si>
  <si>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</si>
  <si>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</si>
  <si>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</si>
  <si>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</si>
  <si>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</si>
  <si>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</si>
  <si>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</si>
  <si>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</si>
  <si>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</si>
  <si>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</si>
  <si>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</si>
  <si>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</si>
  <si>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</si>
  <si>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</si>
  <si>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</si>
  <si>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</si>
  <si>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</si>
  <si>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</si>
  <si>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</si>
  <si>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</si>
  <si>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</si>
  <si>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</si>
  <si>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</si>
  <si>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</si>
  <si>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</si>
  <si>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</si>
  <si>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</si>
  <si>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</si>
  <si>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</si>
  <si>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</si>
  <si>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</si>
  <si>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</si>
  <si>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</si>
  <si>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</si>
  <si>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</si>
  <si>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</si>
  <si>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</si>
  <si>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</si>
  <si>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</si>
  <si>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</si>
  <si>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</si>
  <si>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</si>
  <si>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</si>
  <si>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</si>
  <si>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</si>
  <si>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</si>
  <si>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</si>
  <si>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</si>
  <si>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</si>
  <si>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</si>
  <si>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</si>
  <si>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</si>
  <si>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</si>
  <si>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</si>
  <si>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</si>
  <si>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</si>
  <si>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</si>
  <si>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</si>
  <si>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</si>
  <si>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</si>
  <si>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</si>
  <si>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</si>
  <si>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</si>
  <si>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</si>
  <si>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</si>
  <si>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</si>
  <si>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</si>
  <si>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</si>
  <si>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</si>
  <si>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</si>
  <si>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</si>
  <si>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</si>
  <si>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</si>
  <si>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</si>
  <si>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</si>
  <si>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</si>
  <si>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</si>
  <si>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</si>
  <si>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</si>
  <si>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</si>
  <si>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</si>
  <si>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</si>
  <si>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</si>
  <si>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</si>
  <si>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</si>
  <si>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</si>
  <si>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</si>
  <si>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</si>
  <si>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</si>
  <si>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</si>
  <si>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</si>
  <si>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</si>
  <si>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</si>
  <si>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</si>
  <si>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</si>
  <si>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</si>
  <si>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</si>
  <si>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</si>
  <si>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</si>
  <si>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</si>
  <si>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</si>
  <si>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</si>
  <si>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</si>
  <si>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</si>
  <si>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</si>
  <si>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</si>
  <si>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</si>
  <si>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</si>
  <si>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</si>
  <si>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</si>
  <si>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</si>
  <si>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</si>
  <si>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</si>
  <si>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</si>
  <si>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</si>
  <si>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</si>
  <si>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</si>
  <si>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</si>
  <si>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</si>
  <si>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</si>
  <si>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</si>
  <si>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</si>
  <si>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</si>
  <si>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</si>
  <si>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</si>
  <si>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</si>
  <si>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</si>
  <si>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</si>
  <si>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</si>
  <si>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</si>
  <si>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</si>
  <si>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</si>
  <si>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</si>
  <si>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</si>
  <si>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</si>
  <si>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</si>
  <si>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</si>
  <si>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</si>
  <si>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</si>
  <si>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</si>
  <si>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</si>
  <si>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</si>
  <si>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</si>
  <si>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</si>
  <si>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</si>
  <si>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</si>
  <si>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</si>
  <si>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</si>
  <si>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</si>
  <si>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</si>
  <si>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</si>
  <si>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</si>
  <si>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</si>
  <si>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</si>
  <si>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</si>
  <si>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</si>
  <si>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</si>
  <si>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</si>
  <si>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</si>
  <si>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</si>
  <si>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</si>
  <si>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</si>
  <si>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</si>
  <si>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</si>
  <si>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</si>
  <si>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</si>
  <si>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</si>
  <si>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</si>
  <si>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</si>
  <si>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</si>
  <si>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</si>
  <si>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</si>
  <si>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</si>
  <si>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</si>
  <si>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</si>
  <si>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</si>
  <si>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</si>
  <si>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</si>
  <si>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</si>
  <si>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</si>
  <si>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</si>
  <si>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</si>
  <si>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</si>
  <si>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</si>
  <si>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</si>
  <si>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</si>
  <si>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</si>
  <si>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</si>
  <si>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</si>
  <si>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</si>
  <si>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</si>
  <si>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</si>
  <si>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</si>
  <si>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</si>
  <si>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</si>
  <si>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</si>
  <si>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</si>
  <si>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</si>
  <si>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</si>
  <si>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</si>
  <si>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</si>
  <si>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</si>
  <si>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</si>
  <si>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</si>
  <si>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</si>
  <si>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</si>
  <si>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</si>
  <si>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</si>
  <si>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</si>
  <si>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</si>
  <si>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</si>
  <si>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</si>
  <si>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</si>
  <si>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</si>
  <si>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</si>
  <si>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</si>
  <si>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</si>
  <si>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</si>
  <si>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</si>
  <si>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</si>
  <si>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</si>
  <si>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</si>
  <si>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</si>
  <si>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</si>
  <si>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</si>
  <si>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</si>
  <si>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</si>
  <si>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</si>
  <si>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</si>
  <si>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</si>
  <si>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</si>
  <si>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</si>
  <si>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</si>
  <si>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</si>
  <si>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</si>
  <si>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</si>
  <si>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</si>
  <si>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</si>
  <si>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</si>
  <si>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</si>
  <si>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</si>
  <si>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</si>
  <si>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</si>
  <si>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</si>
  <si>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</si>
  <si>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</si>
  <si>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</si>
  <si>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</si>
  <si>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</si>
  <si>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</si>
  <si>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</si>
  <si>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</si>
  <si>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</si>
  <si>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</si>
  <si>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</si>
  <si>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</si>
  <si>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</si>
  <si>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</si>
  <si>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</si>
  <si>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</si>
  <si>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</si>
  <si>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</si>
  <si>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</si>
  <si>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</si>
  <si>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</si>
  <si>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</si>
  <si>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</si>
  <si>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</si>
  <si>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</si>
  <si>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</si>
  <si>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</si>
  <si>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</si>
  <si>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</si>
  <si>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</si>
  <si>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</si>
  <si>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</si>
  <si>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</si>
  <si>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</si>
  <si>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</si>
  <si>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</si>
  <si>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</si>
  <si>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</si>
  <si>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</si>
  <si>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</si>
  <si>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</si>
  <si>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</si>
  <si>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</si>
  <si>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</si>
  <si>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</si>
  <si>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</si>
  <si>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</si>
  <si>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</si>
  <si>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</si>
  <si>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</si>
  <si>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</si>
  <si>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</si>
  <si>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</si>
  <si>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</si>
  <si>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</si>
  <si>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</si>
  <si>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</si>
  <si>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</si>
  <si>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</si>
  <si>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</si>
  <si>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</si>
  <si>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</si>
  <si>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</si>
  <si>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</si>
  <si>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</si>
  <si>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</si>
  <si>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</si>
  <si>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</si>
  <si>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</si>
  <si>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</si>
  <si>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</si>
  <si>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</si>
  <si>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</si>
  <si>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</si>
  <si>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</si>
  <si>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</si>
  <si>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</si>
  <si>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</si>
  <si>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</si>
  <si>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</si>
  <si>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</si>
  <si>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</si>
  <si>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</si>
  <si>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</si>
  <si>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</si>
  <si>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</si>
  <si>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</si>
  <si>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</si>
  <si>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</si>
  <si>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</si>
  <si>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</si>
  <si>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</si>
  <si>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</si>
  <si>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</si>
  <si>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</si>
  <si>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</si>
  <si>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</si>
  <si>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</si>
  <si>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</si>
  <si>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</si>
  <si>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</si>
  <si>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</si>
  <si>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</si>
  <si>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</si>
  <si>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</si>
  <si>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</si>
  <si>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</si>
  <si>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</si>
  <si>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</si>
  <si>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</si>
  <si>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</si>
  <si>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</si>
  <si>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</si>
  <si>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</si>
  <si>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</si>
  <si>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</si>
  <si>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</si>
  <si>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</si>
  <si>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</si>
  <si>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</si>
  <si>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</si>
  <si>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</si>
  <si>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</si>
  <si>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</si>
  <si>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</si>
  <si>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</si>
  <si>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</si>
  <si>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</si>
  <si>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</si>
  <si>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</si>
  <si>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</si>
  <si>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</si>
  <si>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</si>
  <si>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</si>
  <si>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</si>
  <si>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</si>
  <si>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</si>
  <si>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</si>
  <si>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</si>
  <si>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</si>
  <si>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</si>
  <si>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</si>
  <si>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</si>
  <si>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</si>
  <si>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</si>
  <si>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</si>
  <si>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</si>
  <si>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</si>
  <si>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</si>
  <si>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</si>
  <si>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</si>
  <si>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</si>
  <si>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</si>
  <si>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</si>
  <si>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</si>
  <si>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</si>
  <si>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</si>
  <si>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</si>
  <si>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</si>
  <si>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</si>
  <si>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</si>
  <si>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</si>
  <si>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</si>
  <si>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</si>
  <si>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</si>
  <si>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</si>
  <si>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</si>
  <si>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</si>
  <si>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</si>
  <si>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</si>
  <si>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</si>
  <si>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</si>
  <si>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</si>
  <si>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</si>
  <si>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</si>
  <si>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</si>
  <si>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</si>
  <si>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</si>
  <si>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</si>
  <si>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</si>
  <si>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</si>
  <si>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</si>
  <si>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</si>
  <si>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</si>
  <si>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</si>
  <si>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</si>
  <si>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</si>
  <si>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</si>
  <si>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</si>
  <si>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</si>
  <si>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</si>
  <si>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</si>
  <si>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</si>
  <si>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</si>
  <si>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</si>
  <si>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</si>
  <si>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</si>
  <si>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</si>
  <si>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</si>
  <si>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</si>
  <si>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</si>
  <si>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</si>
  <si>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</si>
  <si>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</si>
  <si>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</si>
  <si>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</si>
  <si>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</si>
  <si>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</si>
  <si>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</si>
  <si>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</si>
  <si>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</si>
  <si>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</si>
  <si>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</si>
  <si>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</si>
  <si>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</si>
  <si>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</si>
  <si>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</si>
  <si>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</si>
  <si>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</si>
  <si>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</si>
  <si>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</si>
  <si>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</si>
  <si>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</si>
  <si>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</si>
  <si>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</si>
  <si>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</si>
  <si>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</si>
  <si>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</si>
  <si>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</si>
  <si>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</si>
  <si>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</si>
  <si>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</si>
  <si>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</si>
  <si>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</si>
  <si>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</si>
  <si>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</si>
  <si>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</si>
  <si>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</si>
  <si>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</si>
  <si>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</si>
  <si>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</si>
  <si>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</si>
  <si>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</si>
  <si>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</si>
  <si>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</si>
  <si>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</si>
  <si>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</si>
  <si>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</si>
  <si>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</si>
  <si>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</si>
  <si>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</si>
  <si>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</si>
  <si>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</si>
  <si>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</si>
  <si>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</si>
  <si>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</si>
  <si>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</si>
  <si>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</si>
  <si>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</si>
  <si>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</si>
  <si>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</si>
  <si>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</si>
  <si>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</si>
  <si>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</si>
  <si>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</si>
  <si>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</si>
  <si>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</si>
  <si>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</si>
  <si>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</si>
  <si>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</si>
  <si>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</si>
  <si>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</si>
  <si>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</si>
  <si>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</si>
  <si>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</si>
  <si>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</si>
  <si>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</si>
  <si>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</si>
  <si>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</si>
  <si>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</si>
  <si>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</si>
  <si>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</si>
  <si>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</si>
  <si>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</si>
  <si>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</si>
  <si>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</si>
  <si>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</si>
  <si>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</si>
  <si>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</si>
  <si>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</si>
  <si>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</si>
  <si>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</si>
  <si>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</si>
  <si>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</si>
  <si>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</si>
  <si>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</si>
  <si>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</si>
  <si>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</si>
  <si>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</si>
  <si>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</si>
  <si>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</si>
  <si>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</si>
  <si>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</si>
  <si>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</si>
  <si>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</si>
  <si>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</si>
  <si>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</si>
  <si>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</si>
  <si>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</si>
  <si>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</si>
  <si>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</si>
  <si>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</si>
  <si>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</si>
  <si>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</si>
  <si>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</si>
  <si>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</si>
  <si>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</si>
  <si>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</si>
  <si>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</si>
  <si>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</si>
  <si>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</si>
  <si>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</si>
  <si>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</si>
  <si>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</si>
  <si>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</si>
  <si>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</si>
  <si>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</si>
  <si>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</si>
  <si>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</si>
  <si>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</si>
  <si>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</si>
  <si>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</si>
  <si>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</si>
  <si>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</si>
  <si>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</si>
  <si>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</si>
  <si>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</si>
  <si>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</si>
  <si>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</si>
  <si>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</si>
  <si>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</si>
  <si>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</si>
  <si>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</si>
  <si>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</si>
  <si>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</si>
  <si>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</si>
  <si>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</si>
  <si>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</si>
  <si>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</si>
  <si>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</si>
  <si>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</si>
  <si>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</si>
  <si>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</si>
  <si>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</si>
  <si>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</si>
  <si>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</si>
  <si>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</si>
  <si>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</si>
  <si>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</si>
  <si>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</si>
  <si>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</si>
  <si>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</si>
  <si>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</si>
  <si>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</si>
  <si>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</si>
  <si>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</si>
  <si>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</si>
  <si>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</si>
  <si>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</si>
  <si>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</si>
  <si>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</si>
  <si>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</si>
  <si>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</si>
  <si>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</si>
  <si>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</si>
  <si>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</si>
  <si>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</si>
  <si>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</si>
  <si>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</si>
  <si>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</si>
  <si>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</si>
  <si>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</si>
  <si>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</si>
  <si>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</si>
  <si>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</si>
  <si>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</si>
  <si>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</si>
  <si>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</si>
  <si>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</si>
  <si>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</si>
  <si>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</si>
  <si>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</si>
  <si>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</si>
  <si>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</si>
  <si>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</si>
  <si>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</si>
  <si>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</si>
  <si>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</si>
  <si>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</si>
  <si>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</si>
  <si>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</si>
  <si>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</si>
  <si>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</si>
  <si>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</si>
  <si>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</si>
  <si>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</si>
  <si>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</si>
  <si>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</si>
  <si>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</si>
  <si>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</si>
  <si>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</si>
  <si>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</si>
  <si>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</si>
  <si>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</si>
  <si>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</si>
  <si>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</si>
  <si>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</si>
  <si>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</si>
  <si>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</si>
  <si>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</si>
  <si>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</si>
  <si>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</si>
  <si>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</si>
  <si>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</si>
  <si>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</si>
  <si>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</si>
  <si>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</si>
  <si>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</si>
  <si>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</si>
  <si>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</si>
  <si>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</si>
  <si>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</si>
  <si>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</si>
  <si>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</si>
  <si>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</si>
  <si>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</si>
  <si>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</si>
  <si>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</si>
  <si>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</si>
  <si>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</si>
  <si>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</si>
  <si>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</si>
  <si>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</si>
  <si>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</si>
  <si>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</si>
  <si>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</si>
  <si>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</si>
  <si>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</si>
  <si>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</si>
  <si>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</si>
  <si>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</si>
  <si>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</si>
  <si>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</si>
  <si>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</si>
  <si>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</si>
  <si>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</si>
  <si>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</si>
  <si>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</si>
  <si>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</si>
  <si>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</si>
  <si>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</si>
  <si>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</si>
  <si>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</si>
  <si>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</si>
  <si>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</si>
  <si>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</si>
  <si>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</si>
  <si>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</si>
  <si>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</si>
  <si>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</si>
  <si>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</si>
  <si>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</si>
  <si>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</si>
  <si>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</si>
  <si>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</si>
  <si>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</si>
  <si>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</si>
  <si>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</si>
  <si>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</si>
  <si>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</si>
  <si>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</si>
  <si>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</si>
  <si>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</si>
  <si>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</si>
  <si>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</si>
  <si>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</si>
  <si>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</si>
  <si>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</si>
  <si>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</si>
  <si>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</si>
  <si>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</si>
  <si>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</si>
  <si>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</si>
  <si>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</si>
  <si>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</si>
  <si>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</si>
  <si>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</si>
  <si>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</si>
  <si>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</si>
  <si>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</si>
  <si>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</si>
  <si>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</si>
  <si>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</si>
  <si>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</si>
  <si>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</si>
  <si>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</si>
  <si>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</si>
  <si>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</si>
  <si>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</si>
  <si>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</si>
  <si>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</si>
  <si>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</si>
  <si>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</si>
  <si>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</si>
  <si>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</si>
  <si>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</si>
  <si>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</si>
  <si>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</si>
  <si>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</si>
  <si>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</si>
  <si>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</si>
  <si>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</si>
  <si>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</si>
  <si>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</si>
  <si>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</si>
  <si>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</si>
  <si>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</si>
  <si>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</si>
  <si>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</si>
  <si>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</si>
  <si>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</si>
  <si>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</si>
  <si>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</si>
  <si>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</si>
  <si>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</si>
  <si>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</si>
  <si>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</si>
  <si>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</si>
  <si>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</si>
  <si>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</si>
  <si>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</si>
  <si>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</si>
  <si>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</si>
  <si>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</si>
  <si>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</si>
  <si>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</si>
  <si>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</si>
  <si>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</si>
  <si>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</si>
  <si>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</si>
  <si>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</si>
  <si>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</si>
  <si>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</si>
  <si>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</si>
  <si>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</si>
  <si>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</si>
  <si>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</si>
  <si>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</si>
  <si>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</si>
  <si>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</si>
  <si>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</si>
  <si>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</si>
  <si>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</si>
  <si>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</si>
  <si>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</si>
  <si>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</si>
  <si>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</si>
  <si>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</si>
  <si>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</si>
  <si>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</si>
  <si>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</si>
  <si>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</si>
  <si>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</si>
  <si>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</si>
  <si>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</si>
  <si>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</si>
  <si>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</si>
  <si>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</si>
  <si>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</si>
  <si>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</si>
  <si>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</si>
  <si>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</si>
  <si>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</si>
  <si>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</si>
  <si>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</si>
  <si>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</si>
  <si>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</si>
  <si>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</si>
  <si>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</si>
  <si>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</si>
  <si>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</si>
  <si>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</si>
  <si>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</si>
  <si>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</si>
  <si>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</si>
  <si>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</si>
  <si>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</si>
  <si>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</si>
  <si>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</si>
  <si>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</si>
  <si>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</si>
  <si>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</si>
  <si>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</si>
  <si>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</si>
  <si>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</si>
  <si>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</si>
  <si>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</si>
  <si>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</si>
  <si>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</si>
  <si>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</si>
  <si>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</si>
  <si>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</si>
  <si>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</si>
  <si>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</si>
  <si>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</si>
  <si>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</si>
  <si>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</si>
  <si>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</si>
  <si>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</si>
  <si>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</si>
  <si>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</si>
  <si>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</si>
  <si>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</si>
  <si>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</si>
  <si>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</si>
  <si>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</si>
  <si>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</si>
  <si>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</si>
  <si>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</si>
  <si>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</si>
  <si>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</si>
  <si>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</si>
  <si>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</si>
  <si>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</si>
  <si>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</si>
  <si>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</si>
  <si>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</si>
  <si>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</si>
  <si>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</si>
  <si>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</si>
  <si>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</si>
  <si>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</si>
  <si>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</si>
  <si>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</si>
  <si>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</si>
  <si>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</si>
  <si>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</si>
  <si>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</si>
  <si>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</si>
  <si>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</si>
  <si>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</si>
  <si>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</si>
  <si>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</si>
  <si>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</si>
  <si>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</si>
  <si>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</si>
  <si>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</si>
  <si>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</si>
  <si>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</si>
  <si>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</si>
  <si>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</si>
  <si>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</si>
  <si>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</si>
  <si>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</si>
  <si>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</si>
  <si>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</si>
  <si>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</si>
  <si>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</si>
  <si>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</si>
  <si>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</si>
  <si>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</si>
  <si>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</si>
  <si>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</si>
  <si>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</si>
  <si>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</si>
  <si>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</si>
  <si>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</si>
  <si>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</si>
  <si>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</si>
  <si>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</si>
  <si>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</si>
  <si>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</si>
  <si>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</si>
  <si>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</si>
  <si>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</si>
  <si>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</si>
  <si>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</si>
  <si>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</si>
  <si>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</si>
  <si>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</si>
  <si>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</si>
  <si>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</si>
  <si>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</si>
  <si>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</si>
  <si>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</si>
  <si>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</si>
  <si>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</si>
  <si>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</si>
  <si>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</si>
  <si>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</si>
  <si>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</si>
  <si>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</si>
  <si>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</si>
  <si>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</si>
  <si>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</si>
  <si>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</si>
  <si>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</si>
  <si>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</si>
  <si>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</si>
  <si>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</si>
  <si>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</si>
  <si>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</si>
  <si>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</si>
  <si>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</si>
  <si>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</si>
  <si>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</si>
  <si>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</si>
  <si>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</si>
  <si>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</si>
  <si>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</si>
  <si>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</si>
  <si>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</si>
  <si>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</si>
  <si>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</si>
  <si>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</si>
  <si>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</si>
  <si>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</si>
  <si>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</si>
  <si>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</si>
  <si>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</si>
  <si>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</si>
  <si>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</si>
  <si>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</si>
  <si>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</si>
  <si>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</si>
  <si>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</si>
  <si>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</si>
  <si>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</si>
  <si>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</si>
  <si>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</si>
  <si>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</si>
  <si>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</si>
  <si>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</si>
  <si>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</si>
  <si>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</si>
  <si>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</si>
  <si>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</si>
  <si>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</si>
  <si>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</si>
  <si>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</si>
  <si>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</si>
  <si>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</si>
  <si>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</si>
  <si>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</si>
  <si>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</si>
  <si>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</si>
  <si>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</si>
  <si>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</si>
  <si>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</si>
  <si>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</si>
  <si>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</si>
  <si>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</si>
  <si>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</si>
  <si>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</si>
  <si>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</si>
  <si>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</si>
  <si>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</si>
  <si>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</si>
  <si>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</si>
  <si>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</si>
  <si>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</si>
  <si>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</si>
  <si>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</si>
  <si>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</si>
  <si>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</si>
  <si>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</si>
  <si>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</si>
  <si>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</si>
  <si>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</si>
  <si>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</si>
  <si>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</si>
  <si>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</si>
  <si>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</si>
  <si>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</si>
  <si>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</si>
  <si>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</si>
  <si>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</si>
  <si>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</si>
  <si>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</si>
  <si>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</si>
  <si>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</si>
  <si>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</si>
  <si>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</si>
  <si>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</si>
  <si>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</si>
  <si>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</si>
  <si>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</si>
  <si>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</si>
  <si>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</si>
  <si>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</si>
  <si>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</si>
  <si>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</si>
  <si>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</si>
  <si>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</si>
  <si>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</si>
  <si>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</si>
  <si>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</si>
  <si>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</si>
  <si>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</si>
  <si>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</si>
  <si>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</si>
  <si>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</si>
  <si>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</si>
  <si>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</si>
  <si>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</si>
  <si>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</si>
  <si>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</si>
  <si>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</si>
  <si>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</si>
  <si>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</si>
  <si>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</si>
  <si>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</si>
  <si>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</si>
  <si>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</si>
  <si>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</si>
  <si>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</si>
  <si>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</si>
  <si>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</si>
  <si>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</si>
  <si>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</si>
  <si>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</si>
  <si>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</si>
  <si>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</si>
  <si>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</si>
  <si>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</si>
  <si>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</si>
  <si>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</si>
  <si>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</si>
  <si>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</si>
  <si>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</si>
  <si>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</si>
  <si>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</si>
  <si>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</si>
  <si>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</si>
  <si>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</si>
  <si>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</si>
  <si>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</si>
  <si>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</si>
  <si>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</si>
  <si>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</si>
  <si>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</si>
  <si>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</si>
  <si>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</si>
  <si>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</si>
  <si>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</si>
  <si>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</si>
  <si>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</si>
  <si>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</si>
  <si>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</si>
  <si>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</si>
  <si>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</si>
  <si>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</si>
  <si>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</si>
  <si>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</si>
  <si>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</si>
  <si>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</si>
  <si>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</si>
  <si>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</si>
  <si>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</si>
  <si>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</si>
  <si>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</si>
  <si>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</si>
  <si>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</si>
  <si>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</si>
  <si>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</si>
  <si>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</si>
  <si>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</si>
  <si>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</si>
  <si>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</si>
  <si>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</si>
  <si>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</si>
  <si>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</si>
  <si>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</si>
  <si>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</si>
  <si>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</si>
  <si>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</si>
  <si>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</si>
  <si>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</si>
  <si>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</si>
  <si>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</si>
  <si>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</si>
  <si>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</si>
  <si>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</si>
  <si>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</si>
  <si>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</si>
  <si>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</si>
  <si>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</si>
  <si>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</si>
  <si>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</si>
  <si>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</si>
  <si>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</si>
  <si>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</si>
  <si>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</si>
  <si>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</si>
  <si>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</si>
  <si>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</si>
  <si>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</si>
  <si>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</si>
  <si>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</si>
  <si>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</si>
  <si>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</si>
  <si>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</si>
  <si>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</si>
  <si>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</si>
  <si>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</si>
  <si>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</si>
  <si>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</si>
  <si>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</si>
  <si>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</si>
  <si>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</si>
  <si>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</si>
  <si>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</si>
  <si>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</si>
  <si>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</si>
  <si>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</si>
  <si>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</si>
  <si>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</si>
  <si>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</si>
  <si>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</si>
  <si>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</si>
  <si>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</si>
  <si>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</si>
  <si>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</si>
  <si>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</si>
  <si>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</si>
  <si>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</si>
  <si>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</si>
  <si>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</si>
  <si>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</si>
  <si>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</si>
  <si>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</si>
  <si>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</si>
  <si>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</si>
  <si>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</si>
  <si>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</si>
  <si>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</si>
  <si>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</si>
  <si>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</si>
  <si>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</si>
  <si>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</si>
  <si>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</si>
  <si>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</si>
  <si>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</si>
  <si>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</si>
  <si>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</si>
  <si>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</si>
  <si>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</si>
  <si>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</si>
  <si>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</si>
  <si>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</si>
  <si>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</si>
  <si>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</si>
  <si>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</si>
  <si>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</si>
  <si>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</si>
  <si>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</si>
  <si>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</si>
  <si>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</si>
  <si>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</si>
  <si>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</si>
  <si>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</si>
  <si>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</si>
  <si>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</si>
  <si>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</si>
  <si>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</si>
  <si>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</si>
  <si>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</si>
  <si>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</si>
  <si>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</si>
  <si>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</si>
  <si>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</si>
  <si>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</si>
  <si>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</si>
  <si>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</si>
  <si>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</si>
  <si>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</si>
  <si>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</si>
  <si>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</si>
  <si>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</si>
  <si>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</si>
  <si>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</si>
  <si>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</si>
  <si>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</si>
  <si>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</si>
  <si>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</si>
  <si>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</si>
  <si>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</si>
  <si>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</si>
  <si>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</si>
  <si>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</si>
  <si>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</si>
  <si>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</si>
  <si>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</si>
  <si>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</si>
  <si>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</si>
  <si>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</si>
  <si>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</si>
  <si>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</si>
  <si>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</si>
  <si>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</si>
  <si>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</si>
  <si>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</si>
  <si>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</si>
  <si>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</si>
  <si>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</si>
  <si>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</si>
  <si>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</si>
  <si>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</si>
  <si>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</si>
  <si>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</si>
  <si>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</si>
  <si>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</si>
  <si>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</si>
  <si>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</si>
  <si>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</si>
  <si>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</si>
  <si>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</si>
  <si>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</si>
  <si>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</si>
  <si>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</si>
  <si>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</si>
  <si>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</si>
  <si>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</si>
  <si>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</si>
  <si>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</si>
  <si>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</si>
  <si>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</si>
  <si>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</si>
  <si>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</si>
  <si>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</si>
  <si>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</si>
  <si>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</si>
  <si>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</si>
  <si>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</si>
  <si>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</si>
  <si>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</si>
  <si>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</si>
  <si>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</si>
  <si>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</si>
  <si>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</si>
  <si>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</si>
  <si>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</si>
  <si>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</si>
  <si>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</si>
  <si>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</si>
  <si>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</si>
  <si>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</si>
  <si>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</si>
  <si>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</si>
  <si>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</si>
  <si>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</si>
  <si>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</si>
  <si>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</si>
  <si>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</si>
  <si>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</si>
  <si>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</si>
  <si>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</si>
  <si>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</si>
  <si>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</si>
  <si>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</si>
  <si>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</si>
  <si>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</si>
  <si>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</si>
  <si>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</si>
  <si>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</si>
  <si>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</si>
  <si>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</si>
  <si>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</si>
  <si>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</si>
  <si>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</si>
  <si>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</si>
  <si>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</si>
  <si>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</si>
  <si>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</si>
  <si>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</si>
  <si>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</si>
  <si>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</si>
  <si>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</si>
  <si>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</si>
  <si>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</si>
  <si>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</si>
  <si>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</si>
  <si>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</si>
  <si>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</si>
  <si>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</si>
  <si>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</si>
  <si>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</si>
  <si>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</si>
  <si>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</si>
  <si>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</si>
  <si>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</si>
  <si>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</si>
  <si>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</si>
  <si>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</si>
  <si>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</si>
  <si>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</si>
  <si>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</si>
  <si>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</si>
  <si>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</si>
  <si>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</si>
  <si>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</si>
  <si>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</si>
  <si>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</si>
  <si>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</si>
  <si>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</si>
  <si>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</si>
  <si>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</si>
  <si>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</si>
  <si>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</si>
  <si>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</si>
  <si>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</si>
  <si>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</si>
  <si>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</si>
  <si>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</si>
  <si>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</si>
  <si>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</si>
  <si>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</si>
  <si>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</si>
  <si>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</si>
  <si>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</si>
  <si>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</si>
  <si>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</si>
  <si>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</si>
  <si>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</si>
  <si>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</si>
  <si>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</si>
  <si>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</si>
  <si>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</si>
  <si>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</si>
  <si>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</si>
  <si>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</si>
  <si>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</si>
  <si>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</si>
  <si>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</si>
  <si>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</si>
  <si>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</si>
  <si>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</si>
  <si>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</si>
  <si>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</si>
  <si>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</si>
  <si>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</si>
  <si>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</si>
  <si>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</si>
  <si>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</si>
  <si>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</si>
  <si>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</si>
  <si>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</si>
  <si>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</si>
  <si>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</si>
  <si>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</si>
  <si>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</si>
  <si>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</si>
  <si>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</si>
  <si>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</si>
  <si>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</si>
  <si>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</si>
  <si>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</si>
  <si>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</si>
  <si>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</si>
  <si>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</si>
  <si>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</si>
  <si>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</si>
  <si>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</si>
  <si>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</si>
  <si>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</si>
  <si>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</si>
  <si>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</si>
  <si>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</si>
  <si>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</si>
  <si>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</si>
  <si>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</si>
  <si>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</si>
  <si>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</si>
  <si>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</si>
  <si>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</si>
  <si>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</si>
  <si>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</si>
  <si>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</si>
  <si>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</si>
  <si>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</si>
  <si>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</si>
  <si>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</si>
  <si>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</si>
  <si>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</si>
  <si>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</si>
  <si>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</si>
  <si>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</si>
  <si>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</si>
  <si>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</si>
  <si>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</si>
  <si>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</si>
  <si>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</si>
  <si>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</si>
  <si>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</si>
  <si>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</si>
  <si>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</si>
  <si>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</si>
  <si>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</si>
  <si>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</si>
  <si>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</si>
  <si>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</si>
  <si>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</si>
  <si>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</si>
  <si>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</si>
  <si>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</si>
  <si>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</si>
  <si>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</si>
  <si>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</si>
  <si>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</si>
  <si>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</si>
  <si>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</si>
  <si>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</si>
  <si>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</si>
  <si>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</si>
  <si>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</si>
  <si>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</si>
  <si>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</si>
  <si>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</si>
  <si>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</si>
  <si>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</si>
  <si>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</si>
  <si>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</si>
  <si>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</si>
  <si>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</si>
  <si>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</si>
  <si>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</si>
  <si>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</si>
  <si>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</si>
  <si>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</si>
  <si>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</si>
  <si>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</si>
  <si>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</si>
  <si>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</si>
  <si>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</si>
  <si>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</si>
  <si>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</si>
  <si>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</si>
  <si>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</si>
  <si>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</si>
  <si>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</si>
  <si>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</si>
  <si>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</si>
  <si>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</si>
  <si>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</si>
  <si>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</si>
  <si>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</si>
  <si>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</si>
  <si>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</si>
  <si>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</si>
  <si>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</si>
  <si>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</si>
  <si>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</si>
  <si>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</si>
  <si>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</si>
  <si>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</si>
  <si>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</si>
  <si>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</si>
  <si>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</si>
  <si>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</si>
  <si>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</si>
  <si>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</si>
  <si>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</si>
  <si>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</si>
  <si>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</si>
  <si>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</si>
  <si>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</si>
  <si>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</si>
  <si>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</si>
  <si>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</si>
  <si>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</si>
  <si>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</si>
  <si>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</si>
  <si>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</si>
  <si>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</si>
  <si>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</si>
  <si>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</si>
  <si>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</si>
  <si>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</si>
  <si>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</si>
  <si>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</si>
  <si>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</si>
  <si>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</si>
  <si>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</si>
  <si>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</si>
  <si>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</si>
  <si>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</si>
  <si>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</si>
  <si>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</si>
  <si>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</si>
  <si>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</si>
  <si>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</si>
  <si>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</si>
  <si>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</si>
  <si>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</si>
  <si>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</si>
  <si>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</si>
  <si>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</si>
  <si>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</si>
  <si>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</si>
  <si>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</si>
  <si>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</si>
  <si>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</si>
  <si>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</si>
  <si>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</si>
  <si>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</si>
  <si>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</si>
  <si>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</si>
  <si>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</si>
  <si>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</si>
  <si>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</si>
  <si>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</si>
  <si>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</si>
  <si>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</si>
  <si>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</si>
  <si>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</si>
  <si>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</si>
  <si>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</si>
  <si>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</si>
  <si>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</si>
  <si>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</si>
  <si>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</si>
  <si>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</si>
  <si>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</si>
  <si>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</si>
  <si>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</si>
  <si>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</si>
  <si>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</si>
  <si>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</si>
  <si>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</si>
  <si>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</si>
  <si>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</si>
  <si>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</si>
  <si>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</si>
  <si>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</si>
  <si>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</si>
  <si>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</si>
  <si>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</si>
  <si>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</si>
  <si>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</si>
  <si>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</si>
  <si>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</si>
  <si>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</si>
  <si>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</si>
  <si>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</si>
  <si>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</si>
  <si>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</si>
  <si>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</si>
  <si>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</si>
  <si>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</si>
  <si>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</si>
  <si>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</si>
  <si>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</si>
  <si>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</si>
  <si>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</si>
  <si>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</si>
  <si>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</si>
  <si>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</si>
  <si>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</si>
  <si>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</si>
  <si>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</si>
  <si>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</si>
  <si>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</si>
  <si>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</si>
  <si>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</si>
  <si>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</si>
  <si>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</si>
  <si>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</si>
  <si>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</si>
  <si>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</si>
  <si>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</si>
  <si>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</si>
  <si>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</si>
  <si>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</si>
  <si>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</si>
  <si>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</si>
  <si>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</si>
  <si>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</si>
  <si>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</si>
  <si>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</si>
  <si>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</si>
  <si>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</si>
  <si>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</si>
  <si>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</si>
  <si>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</si>
  <si>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</si>
  <si>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</si>
  <si>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</si>
  <si>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</si>
  <si>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</si>
  <si>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</si>
  <si>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</si>
  <si>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</si>
  <si>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</si>
  <si>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</si>
  <si>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</si>
  <si>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</si>
  <si>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</si>
  <si>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</si>
  <si>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</si>
  <si>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</si>
  <si>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</si>
  <si>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</si>
  <si>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</si>
  <si>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</si>
  <si>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</si>
  <si>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</si>
  <si>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</si>
  <si>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</si>
  <si>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</si>
  <si>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</si>
  <si>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</si>
  <si>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</si>
  <si>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</si>
  <si>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</si>
  <si>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</si>
  <si>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</si>
  <si>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</si>
  <si>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</si>
  <si>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</si>
  <si>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</si>
  <si>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</si>
  <si>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</si>
  <si>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</si>
  <si>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</si>
  <si>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</si>
  <si>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</si>
  <si>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</si>
  <si>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</si>
  <si>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</si>
  <si>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</si>
  <si>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</si>
  <si>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</si>
  <si>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</si>
  <si>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</si>
  <si>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</si>
  <si>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</si>
  <si>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</si>
  <si>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</si>
  <si>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</si>
  <si>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</si>
  <si>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</si>
  <si>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</si>
  <si>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</si>
  <si>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</si>
  <si>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</si>
  <si>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</si>
  <si>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</si>
  <si>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</si>
  <si>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</si>
  <si>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</si>
  <si>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</si>
  <si>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</si>
  <si>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</si>
  <si>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</si>
  <si>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</si>
  <si>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</si>
  <si>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</si>
  <si>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</si>
  <si>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</si>
  <si>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</si>
  <si>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</si>
  <si>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</si>
  <si>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</si>
  <si>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</si>
  <si>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</si>
  <si>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</si>
  <si>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</si>
  <si>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</si>
  <si>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</si>
  <si>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</si>
  <si>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</si>
  <si>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</si>
  <si>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</si>
  <si>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</si>
  <si>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</si>
  <si>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</si>
  <si>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</si>
  <si>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</si>
  <si>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</si>
  <si>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</si>
  <si>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</si>
  <si>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</si>
  <si>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</si>
  <si>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</si>
  <si>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</si>
  <si>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</si>
  <si>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</si>
  <si>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</si>
  <si>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</si>
  <si>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</si>
  <si>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</si>
  <si>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</si>
  <si>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</si>
  <si>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</si>
  <si>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</si>
  <si>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</si>
  <si>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</si>
  <si>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</si>
  <si>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</si>
  <si>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</si>
  <si>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</si>
  <si>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</si>
  <si>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</si>
  <si>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</si>
  <si>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</si>
  <si>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</si>
  <si>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</si>
  <si>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</si>
  <si>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</si>
  <si>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</si>
  <si>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</si>
  <si>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</si>
  <si>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</si>
  <si>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</si>
  <si>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</si>
  <si>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</si>
  <si>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</si>
  <si>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</si>
  <si>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</si>
  <si>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</si>
  <si>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</si>
  <si>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</si>
  <si>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</si>
  <si>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</si>
  <si>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</si>
  <si>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</si>
  <si>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</si>
  <si>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</si>
  <si>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</si>
  <si>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</si>
  <si>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</si>
  <si>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</si>
  <si>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</si>
  <si>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</si>
  <si>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</si>
  <si>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</si>
  <si>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</si>
  <si>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</si>
  <si>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</si>
  <si>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</si>
  <si>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</si>
  <si>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</si>
  <si>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</si>
  <si>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</si>
  <si>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</si>
  <si>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</si>
  <si>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</si>
  <si>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</si>
  <si>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</si>
  <si>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</si>
  <si>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</si>
  <si>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</si>
  <si>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</si>
  <si>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</si>
  <si>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</si>
  <si>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</si>
  <si>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</si>
  <si>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</si>
  <si>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</si>
  <si>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</si>
  <si>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</si>
  <si>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</si>
  <si>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</si>
  <si>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</si>
  <si>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</si>
  <si>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</si>
  <si>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</si>
  <si>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</si>
  <si>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</si>
  <si>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</si>
  <si>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</si>
  <si>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</si>
  <si>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</si>
  <si>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</si>
  <si>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</si>
  <si>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</si>
  <si>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</si>
  <si>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</si>
  <si>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</si>
  <si>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</si>
  <si>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</si>
  <si>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</si>
  <si>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</si>
  <si>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</si>
  <si>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</si>
  <si>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</si>
  <si>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</si>
  <si>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</si>
  <si>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</si>
  <si>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</si>
  <si>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</si>
  <si>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</si>
  <si>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</si>
  <si>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</si>
  <si>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</si>
  <si>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</si>
  <si>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</si>
  <si>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</si>
  <si>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</si>
  <si>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</si>
  <si>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</si>
  <si>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</si>
  <si>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</si>
  <si>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</si>
  <si>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</si>
  <si>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</si>
  <si>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</si>
  <si>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</si>
  <si>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</si>
  <si>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</si>
  <si>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</si>
  <si>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</si>
  <si>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</si>
  <si>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</si>
  <si>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</si>
  <si>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</si>
  <si>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</si>
  <si>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</si>
  <si>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</si>
  <si>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</si>
  <si>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</si>
  <si>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</si>
  <si>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</si>
  <si>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</si>
  <si>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</si>
  <si>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</si>
  <si>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</si>
  <si>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</si>
  <si>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</si>
  <si>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</si>
  <si>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</si>
  <si>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</si>
  <si>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</si>
  <si>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</si>
  <si>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</si>
  <si>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</si>
  <si>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</si>
  <si>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</si>
  <si>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</si>
  <si>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</si>
  <si>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</si>
  <si>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</si>
  <si>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</si>
  <si>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</si>
  <si>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</si>
  <si>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</si>
  <si>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</si>
  <si>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</si>
  <si>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</si>
  <si>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</si>
  <si>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</si>
  <si>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</si>
  <si>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</si>
  <si>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</si>
  <si>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</si>
  <si>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</si>
  <si>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</si>
  <si>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</si>
  <si>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</si>
  <si>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</si>
  <si>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</si>
  <si>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</si>
  <si>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</si>
  <si>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</si>
  <si>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</si>
  <si>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</si>
  <si>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</si>
  <si>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</si>
  <si>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</si>
  <si>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</si>
  <si>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</si>
  <si>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</si>
  <si>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</si>
  <si>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</si>
  <si>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</si>
  <si>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</si>
  <si>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</si>
  <si>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</si>
  <si>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</si>
  <si>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</si>
  <si>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</si>
  <si>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</si>
  <si>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</si>
  <si>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</si>
  <si>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</si>
  <si>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</si>
  <si>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</si>
  <si>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</si>
  <si>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</si>
  <si>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</si>
  <si>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</si>
  <si>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</si>
  <si>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</si>
  <si>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</si>
  <si>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</si>
  <si>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</si>
  <si>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</si>
  <si>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</si>
  <si>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</si>
  <si>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</si>
  <si>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</si>
  <si>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</si>
  <si>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</si>
  <si>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</si>
  <si>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</si>
  <si>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</si>
  <si>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</si>
  <si>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</si>
  <si>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</si>
  <si>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</si>
  <si>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</si>
  <si>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</si>
  <si>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</si>
  <si>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</si>
  <si>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</si>
  <si>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</si>
  <si>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</si>
  <si>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</si>
  <si>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</si>
  <si>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</si>
  <si>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</si>
  <si>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</si>
  <si>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</si>
  <si>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</si>
  <si>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</si>
  <si>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</si>
  <si>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</si>
  <si>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</si>
  <si>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</si>
  <si>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</si>
  <si>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</si>
  <si>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</si>
  <si>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</si>
  <si>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</si>
  <si>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</si>
  <si>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</si>
  <si>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</si>
  <si>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</si>
  <si>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</si>
  <si>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</si>
  <si>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</si>
  <si>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</si>
  <si>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</si>
  <si>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</si>
  <si>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</si>
  <si>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</si>
  <si>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</si>
  <si>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</si>
  <si>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</si>
  <si>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</si>
  <si>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</si>
  <si>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</si>
  <si>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</si>
  <si>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</si>
  <si>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</si>
  <si>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</si>
  <si>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</si>
  <si>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</si>
  <si>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</si>
  <si>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</si>
  <si>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</si>
  <si>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</si>
  <si>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</si>
  <si>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</si>
  <si>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</si>
  <si>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</si>
  <si>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</si>
  <si>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</si>
  <si>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</si>
  <si>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</si>
  <si>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</si>
  <si>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</si>
  <si>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</si>
  <si>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</si>
  <si>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</si>
  <si>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</si>
  <si>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</si>
  <si>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</si>
  <si>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</si>
  <si>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</si>
  <si>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</si>
  <si>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</si>
  <si>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</si>
  <si>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</si>
  <si>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</si>
  <si>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</si>
  <si>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</si>
  <si>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</si>
  <si>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</si>
  <si>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</si>
  <si>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</si>
  <si>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</si>
  <si>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</si>
  <si>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</si>
  <si>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</si>
  <si>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</si>
  <si>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</si>
  <si>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</si>
  <si>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</si>
  <si>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</si>
  <si>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</si>
  <si>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</si>
  <si>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</si>
  <si>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</si>
  <si>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</si>
  <si>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</si>
  <si>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</si>
  <si>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</si>
  <si>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</si>
  <si>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</si>
  <si>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</si>
  <si>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</si>
  <si>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</si>
  <si>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</si>
  <si>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</si>
  <si>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</si>
  <si>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</si>
  <si>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</si>
  <si>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</si>
  <si>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</si>
  <si>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</si>
  <si>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</si>
  <si>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</si>
  <si>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</si>
  <si>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</si>
  <si>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</si>
  <si>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</si>
  <si>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</si>
  <si>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</si>
  <si>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</si>
  <si>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</si>
  <si>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</si>
  <si>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</si>
  <si>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</si>
  <si>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</si>
  <si>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</si>
  <si>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</si>
  <si>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</si>
  <si>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</si>
  <si>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</si>
  <si>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</si>
  <si>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</si>
  <si>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</si>
  <si>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</si>
  <si>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</si>
  <si>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</si>
  <si>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</si>
  <si>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</si>
  <si>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</si>
  <si>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</si>
  <si>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</si>
  <si>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</si>
  <si>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</si>
  <si>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</si>
  <si>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</si>
  <si>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</si>
  <si>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</si>
  <si>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</si>
  <si>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</si>
  <si>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</si>
  <si>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</si>
  <si>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</si>
  <si>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</si>
  <si>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</si>
  <si>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</si>
  <si>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</si>
  <si>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</si>
  <si>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</si>
  <si>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</si>
  <si>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</si>
  <si>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</si>
  <si>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</si>
  <si>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</si>
  <si>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</si>
  <si>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</si>
  <si>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</si>
  <si>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</si>
  <si>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</si>
  <si>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</si>
  <si>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</si>
  <si>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</si>
  <si>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</si>
  <si>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</si>
  <si>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</si>
  <si>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</si>
  <si>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</si>
  <si>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</si>
  <si>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</si>
  <si>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</si>
  <si>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</si>
  <si>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</si>
  <si>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</si>
  <si>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</si>
  <si>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</si>
  <si>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</si>
  <si>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</si>
  <si>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</si>
  <si>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</si>
  <si>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</si>
  <si>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</si>
  <si>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</si>
  <si>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</si>
  <si>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</si>
  <si>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</si>
  <si>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</si>
  <si>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</si>
  <si>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</si>
  <si>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</si>
  <si>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</si>
  <si>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</si>
  <si>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</si>
  <si>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</si>
  <si>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</si>
  <si>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</si>
  <si>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</si>
  <si>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</si>
  <si>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</si>
  <si>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</si>
  <si>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</si>
  <si>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</si>
  <si>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</si>
  <si>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</si>
  <si>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</si>
  <si>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</si>
  <si>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</si>
  <si>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</si>
  <si>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</si>
  <si>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</si>
  <si>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</si>
  <si>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</si>
  <si>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</si>
  <si>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</si>
  <si>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</si>
  <si>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</si>
  <si>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</si>
  <si>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</si>
  <si>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</si>
  <si>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</si>
  <si>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</si>
  <si>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</si>
  <si>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</si>
  <si>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</si>
  <si>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</si>
  <si>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</si>
  <si>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</si>
  <si>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</si>
  <si>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</si>
  <si>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</si>
  <si>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</si>
  <si>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</si>
  <si>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</si>
  <si>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</si>
  <si>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</si>
  <si>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</si>
  <si>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</si>
  <si>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</si>
  <si>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</si>
  <si>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</si>
  <si>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</si>
  <si>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</si>
  <si>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</si>
  <si>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</si>
  <si>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</si>
  <si>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</si>
  <si>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</si>
  <si>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</si>
  <si>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</si>
  <si>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</si>
  <si>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</si>
  <si>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</si>
  <si>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</si>
  <si>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</si>
  <si>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</si>
  <si>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</si>
  <si>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</si>
  <si>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</si>
  <si>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</si>
  <si>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</si>
  <si>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</si>
  <si>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</si>
  <si>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</si>
  <si>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</si>
  <si>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</si>
  <si>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</si>
  <si>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</si>
  <si>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</si>
  <si>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</si>
  <si>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</si>
  <si>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</si>
  <si>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</si>
  <si>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</si>
  <si>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</si>
  <si>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</si>
  <si>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</si>
  <si>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</si>
  <si>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</si>
  <si>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</si>
  <si>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</si>
  <si>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</si>
  <si>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</si>
  <si>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</si>
  <si>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</si>
  <si>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</si>
  <si>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</si>
  <si>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</si>
  <si>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</si>
  <si>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</si>
  <si>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</si>
  <si>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</si>
  <si>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</si>
  <si>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</si>
  <si>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</si>
  <si>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</si>
  <si>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</si>
  <si>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</si>
  <si>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</si>
  <si>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</si>
  <si>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</si>
  <si>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</si>
  <si>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</si>
  <si>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</si>
  <si>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</si>
  <si>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</si>
  <si>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</si>
  <si>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</si>
  <si>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</si>
  <si>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</si>
  <si>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</si>
  <si>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</si>
  <si>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</si>
  <si>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</si>
  <si>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</si>
  <si>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</si>
  <si>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</si>
  <si>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</si>
  <si>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</si>
  <si>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</si>
  <si>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</si>
  <si>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</si>
  <si>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</si>
  <si>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</si>
  <si>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</si>
  <si>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</si>
  <si>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</si>
  <si>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</si>
  <si>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</si>
  <si>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</si>
  <si>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</si>
  <si>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</si>
  <si>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</si>
  <si>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</si>
  <si>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</si>
  <si>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</si>
  <si>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</si>
  <si>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</si>
  <si>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</si>
  <si>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</si>
  <si>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</si>
  <si>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</si>
  <si>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</si>
  <si>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</si>
  <si>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</si>
  <si>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</si>
  <si>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</si>
  <si>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</si>
  <si>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</si>
  <si>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</si>
  <si>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</si>
  <si>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</si>
  <si>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</si>
  <si>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</si>
  <si>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</si>
  <si>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</si>
  <si>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</si>
  <si>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</si>
  <si>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</si>
  <si>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</si>
  <si>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</si>
  <si>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</si>
  <si>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</si>
  <si>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</si>
  <si>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</si>
  <si>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</si>
  <si>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</si>
  <si>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</si>
  <si>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</si>
  <si>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</si>
  <si>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</si>
  <si>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</si>
  <si>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</si>
  <si>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</si>
  <si>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</si>
  <si>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</si>
  <si>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</si>
  <si>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</si>
  <si>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</si>
  <si>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</si>
  <si>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</si>
  <si>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</si>
  <si>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</si>
  <si>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</si>
  <si>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</si>
  <si>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</si>
  <si>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</si>
  <si>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</si>
  <si>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</si>
  <si>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</si>
  <si>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</si>
  <si>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</si>
  <si>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</si>
  <si>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</si>
  <si>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</si>
  <si>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</si>
  <si>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</si>
  <si>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</si>
  <si>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</si>
  <si>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</si>
  <si>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</si>
  <si>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</si>
  <si>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</si>
  <si>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</si>
  <si>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</si>
  <si>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</si>
  <si>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</si>
  <si>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</si>
  <si>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</si>
  <si>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</si>
  <si>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</si>
  <si>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</si>
  <si>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</si>
  <si>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</si>
  <si>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</si>
  <si>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</si>
  <si>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</si>
  <si>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</si>
  <si>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</si>
  <si>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</si>
  <si>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</si>
  <si>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</si>
  <si>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</si>
  <si>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</si>
  <si>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</si>
  <si>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</si>
  <si>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</si>
  <si>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</si>
  <si>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</si>
  <si>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</si>
  <si>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</si>
  <si>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</si>
  <si>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</si>
  <si>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</si>
  <si>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</si>
  <si>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</si>
  <si>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</si>
  <si>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</si>
  <si>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</si>
  <si>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</si>
  <si>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</si>
  <si>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</si>
  <si>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</si>
  <si>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</si>
  <si>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</si>
  <si>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</si>
  <si>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</si>
  <si>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</si>
  <si>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</si>
  <si>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</si>
  <si>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</si>
  <si>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</si>
  <si>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</si>
  <si>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</si>
  <si>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</si>
  <si>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</si>
  <si>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</si>
  <si>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</si>
  <si>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</si>
  <si>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</si>
  <si>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</si>
  <si>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</si>
  <si>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</si>
  <si>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</si>
  <si>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</si>
  <si>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</si>
  <si>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</si>
  <si>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</si>
  <si>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</si>
  <si>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</si>
  <si>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</si>
  <si>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</si>
  <si>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</si>
  <si>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</si>
  <si>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</si>
  <si>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</si>
  <si>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</si>
  <si>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</si>
  <si>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</si>
  <si>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</si>
  <si>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</si>
  <si>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</si>
  <si>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</si>
  <si>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</si>
  <si>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</si>
  <si>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</si>
  <si>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</si>
  <si>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</si>
  <si>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</si>
  <si>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</si>
  <si>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</si>
  <si>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</si>
  <si>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</si>
  <si>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</si>
  <si>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</si>
  <si>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</si>
  <si>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</si>
  <si>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</si>
  <si>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</si>
  <si>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</si>
  <si>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</si>
  <si>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</si>
  <si>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</si>
  <si>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</si>
  <si>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</si>
  <si>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</si>
  <si>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</si>
  <si>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</si>
  <si>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</si>
  <si>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</si>
  <si>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</si>
  <si>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</si>
  <si>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</si>
  <si>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</si>
  <si>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</si>
  <si>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</si>
  <si>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</si>
  <si>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</si>
  <si>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</si>
  <si>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</si>
  <si>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</si>
  <si>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</si>
  <si>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</si>
  <si>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</si>
  <si>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</si>
  <si>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</si>
  <si>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</si>
  <si>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</si>
  <si>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</si>
  <si>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</si>
  <si>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</si>
  <si>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</si>
  <si>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</si>
  <si>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</si>
  <si>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</si>
  <si>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</si>
  <si>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</si>
  <si>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</si>
  <si>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</si>
  <si>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</si>
  <si>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</si>
  <si>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</si>
  <si>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</si>
  <si>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</si>
  <si>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</si>
  <si>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</si>
  <si>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</si>
  <si>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</si>
  <si>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</si>
  <si>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</si>
  <si>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</si>
  <si>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</si>
  <si>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</si>
  <si>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</si>
  <si>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</si>
  <si>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</si>
  <si>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</si>
  <si>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</si>
  <si>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</si>
  <si>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</si>
  <si>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</si>
  <si>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</si>
  <si>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</si>
  <si>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</si>
  <si>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</si>
  <si>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</si>
  <si>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</si>
  <si>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</si>
  <si>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</si>
  <si>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</si>
  <si>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</si>
  <si>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</si>
  <si>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</si>
  <si>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</si>
  <si>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</si>
  <si>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</si>
  <si>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</si>
  <si>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</si>
  <si>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</si>
  <si>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</si>
  <si>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</si>
  <si>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</si>
  <si>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</si>
  <si>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</si>
  <si>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</si>
  <si>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</si>
  <si>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</si>
  <si>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</si>
  <si>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</si>
  <si>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</si>
  <si>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</si>
  <si>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</si>
  <si>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</si>
  <si>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</si>
  <si>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</si>
  <si>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</si>
  <si>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</si>
  <si>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</si>
  <si>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</si>
  <si>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</si>
  <si>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</si>
  <si>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</si>
  <si>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</si>
  <si>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</si>
  <si>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</si>
  <si>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</si>
  <si>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</si>
  <si>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</si>
  <si>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</si>
  <si>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</si>
  <si>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</si>
  <si>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</si>
  <si>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</si>
  <si>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</si>
  <si>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</si>
  <si>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</si>
  <si>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</si>
  <si>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</si>
  <si>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</si>
  <si>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</si>
  <si>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</si>
  <si>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</si>
  <si>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</si>
  <si>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</si>
  <si>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</si>
  <si>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</si>
  <si>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</si>
  <si>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</si>
  <si>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</si>
  <si>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</si>
  <si>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</si>
  <si>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</si>
  <si>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</si>
  <si>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</si>
  <si>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</si>
  <si>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</si>
  <si>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</si>
  <si>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</si>
  <si>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</si>
  <si>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</si>
  <si>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</si>
  <si>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</si>
  <si>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</si>
  <si>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</si>
  <si>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</si>
  <si>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</si>
  <si>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</si>
  <si>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</si>
  <si>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</si>
  <si>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</si>
  <si>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</si>
  <si>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</si>
  <si>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</si>
  <si>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</si>
  <si>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</si>
  <si>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</si>
  <si>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</si>
  <si>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</si>
  <si>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</si>
  <si>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</si>
  <si>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</si>
  <si>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</si>
  <si>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</si>
  <si>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</si>
  <si>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</si>
  <si>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</si>
  <si>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</si>
  <si>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</si>
  <si>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</si>
  <si>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</si>
  <si>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</si>
  <si>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</si>
  <si>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</si>
  <si>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</si>
  <si>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</si>
  <si>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</si>
  <si>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</si>
  <si>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</si>
  <si>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</si>
  <si>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</si>
  <si>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</si>
  <si>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</si>
  <si>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</si>
  <si>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</si>
  <si>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</si>
  <si>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</si>
  <si>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</si>
  <si>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</si>
  <si>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</si>
  <si>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</si>
  <si>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</si>
  <si>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</si>
  <si>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</si>
  <si>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</si>
  <si>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</si>
  <si>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</si>
  <si>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</si>
  <si>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</si>
  <si>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</si>
  <si>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</si>
  <si>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</si>
  <si>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</si>
  <si>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</si>
  <si>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</si>
  <si>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</si>
  <si>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</si>
  <si>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</si>
  <si>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</si>
  <si>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</si>
  <si>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</si>
  <si>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</si>
  <si>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</si>
  <si>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</si>
  <si>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</si>
  <si>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</si>
  <si>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</si>
  <si>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</si>
  <si>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</si>
  <si>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</si>
  <si>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</si>
  <si>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</si>
  <si>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</si>
  <si>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</si>
  <si>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</si>
  <si>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</si>
  <si>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</si>
  <si>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</si>
  <si>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</si>
  <si>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</si>
  <si>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</si>
  <si>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</si>
  <si>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</si>
  <si>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</si>
  <si>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</si>
  <si>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</si>
  <si>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</si>
  <si>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</si>
  <si>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</si>
  <si>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</si>
  <si>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</si>
  <si>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</si>
  <si>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</si>
  <si>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</si>
  <si>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</si>
  <si>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</si>
  <si>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</si>
  <si>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</si>
  <si>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</si>
  <si>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</si>
  <si>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</si>
  <si>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</si>
  <si>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</si>
  <si>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</si>
  <si>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</si>
  <si>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</si>
  <si>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</si>
  <si>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</si>
  <si>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</si>
  <si>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</si>
  <si>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</si>
  <si>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</si>
  <si>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</si>
  <si>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</si>
  <si>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</si>
  <si>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</si>
  <si>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</si>
  <si>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</si>
  <si>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</si>
  <si>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</si>
  <si>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</si>
  <si>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</si>
  <si>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</si>
  <si>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</si>
  <si>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</si>
  <si>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</si>
  <si>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</si>
  <si>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</si>
  <si>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</si>
  <si>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</si>
  <si>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</si>
  <si>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</si>
  <si>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</si>
  <si>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</si>
  <si>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</si>
  <si>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</si>
  <si>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</si>
  <si>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</si>
  <si>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</si>
  <si>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</si>
  <si>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</si>
  <si>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</si>
  <si>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</si>
  <si>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</si>
  <si>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</si>
  <si>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</si>
  <si>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</si>
  <si>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</si>
  <si>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</si>
  <si>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</si>
  <si>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</si>
  <si>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</si>
  <si>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</si>
  <si>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</si>
  <si>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</si>
  <si>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</si>
  <si>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</si>
  <si>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</si>
  <si>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</si>
  <si>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</si>
  <si>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</si>
  <si>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</si>
  <si>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</si>
  <si>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</si>
  <si>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</si>
  <si>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</si>
  <si>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</si>
  <si>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</si>
  <si>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</si>
  <si>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</si>
  <si>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</si>
  <si>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</si>
  <si>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</si>
  <si>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</si>
  <si>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</si>
  <si>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</si>
  <si>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</si>
  <si>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</si>
  <si>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</si>
  <si>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</si>
  <si>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</si>
  <si>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</si>
  <si>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</si>
  <si>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</si>
  <si>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</si>
  <si>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</si>
  <si>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</si>
  <si>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</si>
  <si>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</si>
  <si>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</si>
  <si>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</si>
  <si>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</si>
  <si>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</si>
  <si>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</si>
  <si>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</si>
  <si>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</si>
  <si>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</si>
  <si>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</si>
  <si>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</si>
  <si>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</si>
  <si>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</si>
  <si>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</si>
  <si>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</si>
  <si>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</si>
  <si>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</si>
  <si>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</si>
  <si>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</si>
  <si>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</si>
  <si>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</si>
  <si>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</si>
  <si>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</si>
  <si>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</si>
  <si>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</si>
  <si>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</si>
  <si>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</si>
  <si>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</si>
  <si>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</si>
  <si>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</si>
  <si>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</si>
  <si>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</si>
  <si>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</si>
  <si>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</si>
  <si>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</si>
  <si>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</si>
  <si>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</si>
  <si>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</si>
  <si>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</si>
  <si>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</si>
  <si>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</si>
  <si>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</si>
  <si>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</si>
  <si>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</si>
  <si>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</si>
  <si>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</si>
  <si>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</si>
  <si>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</si>
  <si>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</si>
  <si>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</si>
  <si>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</si>
  <si>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</si>
  <si>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</si>
  <si>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</si>
  <si>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</si>
  <si>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</si>
  <si>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</si>
  <si>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</si>
  <si>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</si>
  <si>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</si>
  <si>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</si>
  <si>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</si>
  <si>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</si>
  <si>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</si>
  <si>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</si>
  <si>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</si>
  <si>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</si>
  <si>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</si>
  <si>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</si>
  <si>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</si>
  <si>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</si>
  <si>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</si>
  <si>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</si>
  <si>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</si>
  <si>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</si>
  <si>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</si>
  <si>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</si>
  <si>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</si>
  <si>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</si>
  <si>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</si>
  <si>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</si>
  <si>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</si>
  <si>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</si>
  <si>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</si>
  <si>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</si>
  <si>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</si>
  <si>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</si>
  <si>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</si>
  <si>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</si>
  <si>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</si>
  <si>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</si>
  <si>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</si>
  <si>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</si>
  <si>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</si>
  <si>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</si>
  <si>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</si>
  <si>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</si>
  <si>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</si>
  <si>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</si>
  <si>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</si>
  <si>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</si>
  <si>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</si>
  <si>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</si>
  <si>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</si>
  <si>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</si>
  <si>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</si>
  <si>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</si>
  <si>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</si>
  <si>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</si>
  <si>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</si>
  <si>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</si>
  <si>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</si>
  <si>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</si>
  <si>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</si>
  <si>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</si>
  <si>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</si>
  <si>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</si>
  <si>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</si>
  <si>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</si>
  <si>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</si>
  <si>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</si>
  <si>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</si>
  <si>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</si>
  <si>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</si>
  <si>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</si>
  <si>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</si>
  <si>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</si>
  <si>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</si>
  <si>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</si>
  <si>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</si>
  <si>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</si>
  <si>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</si>
  <si>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</si>
  <si>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</si>
  <si>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</si>
  <si>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</si>
  <si>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</si>
  <si>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</si>
  <si>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</si>
  <si>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</si>
  <si>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</si>
  <si>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</si>
  <si>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</si>
  <si>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</si>
  <si>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</si>
  <si>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</si>
  <si>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</si>
  <si>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</si>
  <si>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</si>
  <si>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</si>
  <si>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</si>
  <si>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</si>
  <si>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</si>
  <si>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</si>
  <si>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</si>
  <si>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</si>
  <si>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</si>
  <si>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</si>
  <si>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</si>
  <si>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</si>
  <si>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</si>
  <si>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</si>
  <si>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</si>
  <si>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</si>
  <si>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</si>
  <si>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</si>
  <si>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</si>
  <si>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</si>
  <si>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</si>
  <si>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</si>
  <si>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</si>
  <si>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</si>
  <si>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</si>
  <si>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</si>
  <si>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</si>
  <si>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</si>
  <si>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</si>
  <si>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</si>
  <si>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</si>
  <si>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</si>
  <si>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</si>
  <si>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</si>
  <si>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</si>
  <si>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</si>
  <si>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</si>
  <si>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</si>
  <si>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</si>
  <si>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</si>
  <si>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</si>
  <si>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</si>
  <si>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</si>
  <si>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</si>
  <si>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</si>
  <si>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</si>
  <si>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</si>
  <si>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</si>
  <si>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</si>
  <si>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</si>
  <si>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</si>
  <si>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</si>
  <si>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</si>
  <si>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</si>
  <si>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</si>
  <si>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</si>
  <si>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</si>
  <si>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</si>
  <si>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</si>
  <si>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</si>
  <si>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</si>
  <si>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</si>
  <si>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</si>
  <si>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</si>
  <si>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</si>
  <si>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</si>
  <si>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</si>
  <si>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</si>
  <si>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</si>
  <si>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</si>
  <si>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</si>
  <si>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</si>
  <si>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</si>
  <si>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</si>
  <si>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</si>
  <si>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</si>
  <si>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</si>
  <si>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</si>
  <si>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</si>
  <si>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</si>
  <si>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</si>
  <si>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</si>
  <si>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</si>
  <si>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</si>
  <si>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</si>
  <si>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</si>
  <si>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</si>
  <si>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</si>
  <si>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</si>
  <si>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</si>
  <si>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</si>
  <si>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</si>
  <si>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</si>
  <si>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</si>
  <si>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</si>
  <si>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</si>
  <si>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</si>
  <si>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</si>
  <si>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</si>
  <si>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</si>
  <si>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</si>
  <si>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</si>
  <si>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</si>
  <si>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</si>
  <si>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</si>
  <si>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</si>
  <si>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</si>
  <si>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</si>
  <si>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</si>
  <si>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</si>
  <si>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</si>
  <si>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</si>
  <si>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</si>
  <si>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</si>
  <si>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</si>
  <si>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</si>
  <si>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</si>
  <si>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</si>
  <si>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</si>
  <si>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</si>
  <si>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</si>
  <si>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</si>
  <si>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</si>
  <si>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</si>
  <si>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</si>
  <si>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</si>
  <si>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</si>
  <si>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</si>
  <si>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</si>
  <si>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</si>
  <si>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</si>
  <si>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</si>
  <si>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</si>
  <si>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</si>
  <si>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</si>
  <si>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</si>
  <si>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</si>
  <si>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</si>
  <si>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</si>
  <si>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</si>
  <si>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</si>
  <si>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</si>
  <si>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</si>
  <si>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</si>
  <si>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</si>
  <si>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</si>
  <si>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</si>
  <si>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</si>
  <si>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</si>
  <si>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</si>
  <si>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</si>
  <si>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</si>
  <si>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</si>
  <si>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</si>
  <si>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</si>
  <si>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</si>
  <si>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</si>
  <si>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</si>
  <si>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</si>
  <si>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</si>
  <si>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</si>
  <si>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</si>
  <si>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</si>
  <si>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</si>
  <si>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</si>
  <si>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</si>
  <si>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</si>
  <si>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</si>
  <si>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</si>
  <si>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</si>
  <si>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</si>
  <si>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</si>
  <si>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</si>
  <si>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</si>
  <si>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</si>
  <si>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</si>
  <si>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</si>
  <si>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</si>
  <si>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</si>
  <si>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</si>
  <si>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</si>
  <si>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</si>
  <si>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</si>
  <si>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</si>
  <si>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</si>
  <si>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</si>
  <si>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</si>
  <si>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</si>
  <si>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</si>
  <si>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</si>
  <si>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</si>
  <si>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</si>
  <si>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</si>
  <si>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</si>
  <si>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</si>
  <si>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</si>
  <si>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</si>
  <si>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</si>
  <si>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</si>
  <si>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</si>
  <si>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</si>
  <si>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</si>
  <si>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</si>
  <si>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</si>
  <si>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</si>
  <si>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</si>
  <si>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</si>
  <si>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</si>
  <si>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</si>
  <si>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</si>
  <si>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</si>
  <si>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</si>
  <si>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</si>
  <si>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</si>
  <si>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</si>
  <si>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</si>
  <si>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</si>
  <si>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</si>
  <si>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</si>
  <si>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</si>
  <si>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</si>
  <si>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</si>
  <si>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</si>
  <si>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</si>
  <si>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</si>
  <si>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</si>
  <si>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</si>
  <si>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</si>
  <si>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</si>
  <si>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</si>
  <si>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</si>
  <si>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</si>
  <si>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</si>
  <si>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</si>
  <si>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</si>
  <si>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</si>
  <si>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</si>
  <si>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</si>
  <si>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</si>
  <si>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</si>
  <si>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</si>
  <si>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</si>
  <si>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</si>
  <si>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</si>
  <si>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</si>
  <si>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</si>
  <si>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</si>
  <si>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</si>
  <si>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</si>
  <si>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</si>
  <si>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</si>
  <si>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</si>
  <si>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</si>
  <si>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</si>
  <si>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</si>
  <si>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</si>
  <si>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</si>
  <si>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</si>
  <si>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</si>
  <si>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</si>
  <si>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</si>
  <si>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</si>
  <si>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</si>
  <si>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</si>
  <si>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</si>
  <si>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</si>
  <si>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</si>
  <si>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</si>
  <si>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</si>
  <si>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</si>
  <si>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</si>
  <si>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</si>
  <si>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</si>
  <si>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</si>
  <si>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</si>
  <si>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</si>
  <si>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</si>
  <si>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</si>
  <si>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</si>
  <si>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</si>
  <si>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</si>
  <si>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</si>
  <si>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</si>
  <si>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</si>
  <si>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</si>
  <si>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</si>
  <si>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</si>
  <si>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</si>
  <si>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</si>
  <si>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</si>
  <si>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</si>
  <si>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</si>
  <si>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</si>
  <si>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</si>
  <si>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</si>
  <si>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</si>
  <si>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</si>
  <si>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</si>
  <si>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</si>
  <si>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</si>
  <si>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</si>
  <si>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</si>
  <si>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</si>
  <si>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</si>
  <si>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</si>
  <si>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</si>
  <si>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</si>
  <si>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</si>
  <si>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</si>
  <si>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</si>
  <si>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</si>
  <si>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</si>
  <si>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</si>
  <si>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</si>
  <si>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</si>
  <si>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</si>
  <si>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</si>
  <si>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</si>
  <si>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</si>
  <si>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</si>
  <si>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</si>
  <si>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</si>
  <si>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</si>
  <si>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</si>
  <si>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</si>
  <si>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</si>
  <si>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</si>
  <si>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</si>
  <si>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</si>
  <si>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</si>
  <si>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</si>
  <si>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</si>
  <si>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</si>
  <si>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</si>
  <si>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</si>
  <si>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</si>
  <si>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</si>
  <si>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</si>
  <si>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</si>
  <si>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</si>
  <si>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</si>
  <si>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</si>
  <si>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</si>
  <si>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</si>
  <si>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</si>
  <si>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</si>
  <si>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</si>
  <si>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</si>
  <si>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</si>
  <si>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</si>
  <si>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</si>
  <si>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</si>
  <si>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</si>
  <si>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</si>
  <si>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</si>
  <si>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</si>
  <si>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</si>
  <si>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</si>
  <si>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</si>
  <si>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</si>
  <si>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</si>
  <si>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</si>
  <si>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</si>
  <si>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</si>
  <si>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</si>
  <si>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</si>
  <si>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</si>
  <si>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</si>
  <si>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</si>
  <si>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</si>
  <si>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</si>
  <si>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</si>
  <si>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</si>
  <si>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</si>
  <si>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</si>
  <si>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</si>
  <si>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</si>
  <si>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</si>
  <si>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</si>
  <si>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</si>
  <si>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</si>
  <si>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</si>
  <si>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</si>
  <si>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</si>
  <si>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</si>
  <si>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</si>
  <si>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</si>
  <si>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</si>
  <si>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</si>
  <si>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</si>
  <si>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</si>
  <si>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</si>
  <si>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</si>
  <si>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</si>
  <si>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</si>
  <si>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</si>
  <si>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</si>
  <si>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</si>
  <si>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</si>
  <si>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</si>
  <si>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</si>
  <si>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</si>
  <si>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</si>
  <si>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</si>
  <si>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</si>
  <si>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</si>
  <si>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</si>
  <si>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</si>
  <si>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</si>
  <si>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</si>
  <si>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</si>
  <si>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</si>
  <si>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</si>
  <si>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</si>
  <si>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</si>
  <si>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</si>
  <si>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</si>
  <si>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</si>
  <si>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</si>
  <si>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</si>
  <si>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</si>
  <si>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</si>
  <si>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</si>
  <si>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</si>
  <si>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</si>
  <si>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</si>
  <si>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</si>
  <si>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</si>
  <si>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</si>
  <si>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</si>
  <si>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</si>
  <si>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</si>
  <si>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</si>
  <si>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</si>
  <si>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</si>
  <si>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</si>
  <si>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</si>
  <si>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</si>
  <si>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</si>
  <si>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</si>
  <si>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</si>
  <si>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</si>
  <si>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</si>
  <si>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</si>
  <si>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</si>
  <si>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</si>
  <si>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</si>
  <si>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</si>
  <si>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</si>
  <si>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</si>
  <si>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</si>
  <si>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</si>
  <si>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</si>
  <si>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</si>
  <si>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</si>
  <si>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</si>
  <si>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</si>
  <si>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</si>
  <si>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</si>
  <si>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</si>
  <si>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</si>
  <si>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</si>
  <si>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</si>
  <si>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</si>
  <si>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</si>
  <si>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</si>
  <si>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</si>
  <si>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</si>
  <si>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</si>
  <si>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</si>
  <si>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</si>
  <si>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</si>
  <si>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</si>
  <si>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</si>
  <si>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</si>
  <si>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</si>
  <si>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</si>
  <si>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</si>
  <si>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</si>
  <si>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</si>
  <si>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</si>
  <si>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</si>
  <si>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</si>
  <si>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</si>
  <si>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</si>
  <si>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</si>
  <si>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</si>
  <si>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</si>
  <si>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</si>
  <si>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</si>
  <si>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</si>
  <si>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</si>
  <si>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</si>
  <si>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</si>
  <si>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</si>
  <si>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</si>
  <si>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</si>
  <si>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</si>
  <si>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</si>
  <si>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</si>
  <si>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</si>
  <si>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</si>
  <si>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</si>
  <si>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</si>
  <si>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</si>
  <si>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</si>
  <si>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</si>
  <si>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</si>
  <si>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</si>
  <si>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</si>
  <si>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</si>
  <si>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</si>
  <si>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</si>
  <si>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</si>
  <si>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</si>
  <si>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</si>
  <si>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</si>
  <si>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</si>
  <si>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</si>
  <si>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</si>
  <si>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</si>
  <si>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</si>
  <si>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</si>
  <si>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</si>
  <si>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</si>
  <si>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</si>
  <si>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</si>
  <si>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</si>
  <si>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</si>
  <si>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</si>
  <si>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</si>
  <si>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</si>
  <si>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</si>
  <si>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</si>
  <si>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</si>
  <si>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</si>
  <si>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</si>
  <si>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</si>
  <si>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</si>
  <si>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</si>
  <si>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</si>
  <si>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</si>
  <si>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</si>
  <si>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</si>
  <si>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</si>
  <si>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</si>
  <si>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</si>
  <si>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</si>
  <si>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</si>
  <si>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</si>
  <si>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</si>
  <si>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</si>
  <si>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</si>
  <si>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</si>
  <si>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</si>
  <si>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</si>
  <si>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</si>
  <si>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</si>
  <si>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</si>
  <si>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</si>
  <si>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</si>
  <si>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</si>
  <si>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</si>
  <si>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</si>
  <si>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</si>
  <si>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</si>
  <si>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</si>
  <si>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</si>
  <si>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</si>
  <si>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</si>
  <si>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</si>
  <si>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</si>
  <si>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</si>
  <si>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</si>
  <si>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</si>
  <si>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</si>
  <si>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</si>
  <si>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</si>
  <si>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</si>
  <si>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</si>
  <si>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</si>
  <si>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</si>
  <si>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</si>
  <si>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</si>
  <si>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</si>
  <si>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</si>
  <si>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</si>
  <si>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</si>
  <si>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</si>
  <si>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</si>
  <si>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</si>
  <si>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</si>
  <si>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</si>
  <si>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</si>
  <si>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</si>
  <si>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</si>
  <si>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</si>
  <si>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</si>
  <si>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</si>
  <si>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</si>
  <si>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</si>
  <si>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</si>
  <si>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</si>
  <si>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</si>
  <si>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</si>
  <si>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</si>
  <si>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</si>
  <si>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</si>
  <si>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</si>
  <si>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</si>
  <si>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</si>
  <si>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</si>
  <si>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</si>
  <si>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</si>
  <si>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</si>
  <si>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</si>
  <si>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</si>
  <si>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</si>
  <si>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</si>
  <si>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</si>
  <si>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</si>
  <si>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</si>
  <si>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</si>
  <si>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</si>
  <si>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</si>
  <si>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</si>
  <si>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</si>
  <si>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</si>
  <si>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</si>
  <si>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</si>
  <si>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</si>
  <si>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</si>
  <si>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</si>
  <si>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</si>
  <si>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</si>
  <si>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</si>
  <si>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</si>
  <si>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</si>
  <si>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</si>
  <si>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</si>
  <si>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</si>
  <si>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</si>
  <si>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</si>
  <si>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</si>
  <si>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</si>
  <si>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</si>
  <si>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</si>
  <si>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</si>
  <si>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</si>
  <si>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</si>
  <si>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</si>
  <si>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</si>
  <si>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</si>
  <si>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</si>
  <si>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</si>
  <si>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</si>
  <si>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</si>
  <si>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</si>
  <si>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</si>
  <si>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</si>
  <si>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</si>
  <si>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</si>
  <si>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</si>
  <si>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</si>
  <si>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</si>
  <si>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</si>
  <si>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</si>
  <si>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</si>
  <si>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</si>
  <si>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</si>
  <si>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</si>
  <si>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</si>
  <si>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</si>
  <si>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</si>
  <si>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</si>
  <si>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</si>
  <si>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</si>
  <si>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</si>
  <si>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</si>
  <si>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</si>
  <si>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</si>
  <si>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</si>
  <si>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</si>
  <si>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</si>
  <si>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</si>
  <si>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</si>
  <si>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</si>
  <si>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</si>
  <si>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</si>
  <si>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</si>
  <si>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</si>
  <si>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</si>
  <si>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</si>
  <si>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</si>
  <si>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</si>
  <si>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</si>
  <si>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</si>
  <si>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</si>
  <si>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</si>
  <si>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</si>
  <si>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</si>
  <si>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</si>
  <si>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</si>
  <si>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</si>
  <si>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</si>
  <si>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</si>
  <si>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</si>
  <si>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</si>
  <si>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</si>
  <si>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</si>
  <si>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</si>
  <si>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</si>
  <si>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</si>
  <si>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</si>
  <si>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</si>
  <si>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</si>
  <si>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</si>
  <si>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</si>
  <si>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</si>
  <si>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</si>
  <si>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</si>
  <si>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</si>
  <si>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</si>
  <si>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</si>
  <si>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</si>
  <si>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</si>
  <si>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</si>
  <si>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</si>
  <si>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</si>
  <si>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</si>
  <si>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</si>
  <si>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</si>
  <si>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</si>
  <si>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</si>
  <si>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</si>
  <si>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</si>
  <si>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</si>
  <si>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</si>
  <si>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</si>
  <si>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</si>
  <si>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</si>
  <si>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</si>
  <si>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</si>
  <si>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</si>
  <si>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</si>
  <si>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</si>
  <si>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</si>
  <si>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</si>
  <si>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</si>
  <si>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</si>
  <si>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</si>
  <si>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</si>
  <si>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</si>
  <si>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</si>
  <si>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</si>
  <si>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</si>
  <si>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</si>
  <si>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</si>
  <si>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</si>
  <si>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</si>
  <si>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</si>
  <si>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</si>
  <si>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</si>
  <si>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</si>
  <si>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</si>
  <si>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</si>
  <si>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</si>
  <si>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</si>
  <si>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</si>
  <si>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</si>
  <si>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</si>
  <si>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</si>
  <si>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</si>
  <si>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</si>
  <si>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</si>
  <si>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</si>
  <si>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</si>
  <si>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</si>
  <si>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</si>
  <si>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</si>
  <si>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</si>
  <si>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</si>
  <si>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</si>
  <si>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</si>
  <si>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</si>
  <si>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</si>
  <si>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</si>
  <si>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</si>
  <si>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</si>
  <si>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</si>
  <si>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</si>
  <si>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</si>
  <si>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</si>
  <si>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</si>
  <si>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</si>
  <si>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</si>
  <si>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</si>
  <si>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</si>
  <si>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</si>
  <si>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</si>
  <si>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</si>
  <si>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</si>
  <si>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</si>
  <si>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</si>
  <si>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</si>
  <si>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</si>
  <si>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</si>
  <si>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</si>
  <si>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</si>
  <si>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</si>
  <si>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</si>
  <si>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</si>
  <si>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</si>
  <si>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</si>
  <si>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</si>
  <si>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</si>
  <si>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</si>
  <si>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</si>
  <si>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</si>
  <si>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</si>
  <si>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</si>
  <si>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</si>
  <si>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</si>
  <si>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</si>
  <si>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</si>
  <si>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</si>
  <si>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</si>
  <si>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</si>
  <si>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</si>
  <si>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</si>
  <si>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</si>
  <si>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</si>
  <si>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</si>
  <si>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</si>
  <si>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</si>
  <si>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</si>
  <si>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</si>
  <si>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</si>
  <si>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</si>
  <si>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</si>
  <si>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</si>
  <si>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</si>
  <si>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</si>
  <si>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</si>
  <si>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</si>
  <si>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</si>
  <si>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</si>
  <si>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</si>
  <si>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</si>
  <si>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</si>
  <si>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</si>
  <si>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</si>
  <si>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</si>
  <si>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</si>
  <si>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</si>
  <si>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</si>
  <si>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</si>
  <si>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</si>
  <si>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</si>
  <si>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</si>
  <si>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</si>
  <si>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</si>
  <si>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</si>
  <si>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</si>
  <si>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</si>
  <si>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</si>
  <si>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</si>
  <si>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</si>
  <si>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</si>
  <si>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</si>
  <si>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</si>
  <si>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</si>
  <si>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</si>
  <si>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</si>
  <si>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</si>
  <si>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</si>
  <si>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</si>
  <si>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</si>
  <si>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</si>
  <si>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</si>
  <si>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</si>
  <si>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</si>
  <si>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</si>
  <si>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</si>
  <si>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</si>
  <si>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</si>
  <si>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</si>
  <si>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</si>
  <si>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</si>
  <si>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</si>
  <si>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</si>
  <si>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</si>
  <si>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</si>
  <si>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</si>
  <si>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</si>
  <si>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</si>
  <si>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</si>
  <si>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</si>
  <si>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</si>
  <si>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</si>
  <si>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</si>
  <si>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</si>
  <si>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</si>
  <si>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</si>
  <si>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</si>
  <si>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</si>
  <si>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</si>
  <si>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</si>
  <si>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</si>
  <si>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</si>
  <si>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</si>
  <si>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</si>
  <si>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</si>
  <si>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</si>
  <si>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</si>
  <si>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</si>
  <si>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</si>
  <si>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</si>
  <si>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</si>
  <si>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</si>
  <si>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</si>
  <si>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</si>
  <si>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</si>
  <si>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</si>
  <si>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</si>
  <si>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</si>
  <si>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</si>
  <si>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</si>
  <si>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</si>
  <si>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</si>
  <si>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</si>
  <si>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</si>
  <si>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</si>
  <si>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</si>
  <si>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</si>
  <si>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</si>
  <si>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</si>
  <si>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</si>
  <si>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</si>
  <si>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</si>
  <si>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</si>
  <si>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</si>
  <si>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</si>
  <si>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</si>
  <si>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</si>
  <si>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</si>
  <si>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</si>
  <si>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</si>
  <si>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</si>
  <si>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</si>
  <si>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</si>
  <si>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</si>
  <si>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</si>
  <si>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</si>
  <si>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</si>
  <si>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</si>
  <si>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</si>
  <si>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</si>
  <si>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</si>
  <si>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</si>
  <si>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</si>
  <si>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</si>
  <si>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</si>
  <si>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</si>
  <si>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</si>
  <si>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</si>
  <si>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</si>
  <si>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</si>
  <si>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</si>
  <si>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</si>
  <si>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</si>
  <si>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</si>
  <si>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</si>
  <si>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</si>
  <si>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</si>
  <si>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</si>
  <si>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</si>
  <si>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</si>
  <si>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</si>
  <si>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</si>
  <si>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</si>
  <si>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</si>
  <si>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</si>
  <si>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</si>
  <si>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</si>
  <si>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</si>
  <si>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</si>
  <si>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</si>
  <si>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</si>
  <si>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</si>
  <si>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</si>
  <si>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</si>
  <si>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</si>
  <si>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</si>
  <si>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</si>
  <si>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</si>
  <si>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</si>
  <si>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</si>
  <si>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</si>
  <si>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</si>
  <si>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</si>
  <si>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</si>
  <si>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</si>
  <si>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</si>
  <si>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</si>
  <si>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</si>
  <si>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</si>
  <si>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</si>
  <si>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</si>
  <si>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</si>
  <si>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</si>
  <si>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</si>
  <si>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</si>
  <si>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</si>
  <si>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</si>
  <si>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</si>
  <si>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</si>
  <si>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</si>
  <si>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</si>
  <si>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</si>
  <si>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</si>
  <si>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</si>
  <si>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</si>
  <si>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</si>
  <si>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</si>
  <si>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</si>
  <si>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</si>
  <si>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</si>
  <si>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</si>
  <si>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</si>
  <si>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</si>
  <si>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</si>
  <si>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</si>
  <si>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</si>
  <si>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</si>
  <si>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</si>
  <si>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</si>
  <si>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</si>
  <si>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</si>
  <si>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</si>
  <si>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</si>
  <si>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</si>
  <si>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</si>
  <si>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</si>
  <si>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</si>
  <si>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</si>
  <si>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</si>
  <si>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</si>
  <si>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</si>
  <si>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</si>
  <si>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</si>
  <si>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</si>
  <si>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</si>
  <si>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</si>
  <si>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</si>
  <si>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</si>
  <si>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</si>
  <si>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</si>
  <si>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</si>
  <si>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</si>
  <si>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</si>
  <si>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</si>
  <si>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</si>
  <si>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</si>
  <si>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</si>
  <si>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</si>
  <si>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</si>
  <si>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</si>
  <si>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</si>
  <si>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</si>
  <si>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</si>
  <si>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</si>
  <si>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</si>
  <si>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</si>
  <si>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</si>
  <si>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</si>
  <si>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</si>
  <si>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</si>
  <si>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</si>
  <si>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</si>
  <si>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</si>
  <si>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</si>
  <si>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</si>
  <si>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</si>
  <si>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</si>
  <si>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</si>
  <si>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</si>
  <si>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</si>
  <si>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</si>
  <si>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</si>
  <si>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</si>
  <si>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</si>
  <si>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</si>
  <si>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</si>
  <si>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</si>
  <si>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</si>
  <si>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</si>
  <si>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</si>
  <si>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</si>
  <si>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</si>
  <si>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</si>
  <si>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</si>
  <si>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</si>
  <si>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</si>
  <si>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</si>
  <si>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</si>
  <si>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</si>
  <si>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</si>
  <si>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</si>
  <si>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</si>
  <si>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</si>
  <si>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</si>
  <si>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</si>
  <si>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</si>
  <si>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</si>
  <si>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</si>
  <si>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</si>
  <si>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</si>
  <si>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</si>
  <si>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</si>
  <si>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</si>
  <si>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</si>
  <si>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</si>
  <si>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</si>
  <si>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</si>
  <si>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</si>
  <si>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</si>
  <si>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</si>
  <si>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</si>
  <si>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</si>
  <si>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</si>
  <si>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</si>
  <si>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</si>
  <si>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</si>
  <si>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</si>
  <si>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</si>
  <si>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</si>
  <si>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</si>
  <si>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</si>
  <si>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</si>
  <si>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</si>
  <si>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</si>
  <si>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</si>
  <si>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</si>
  <si>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</si>
  <si>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</si>
  <si>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</si>
  <si>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</si>
  <si>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</si>
  <si>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</si>
  <si>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</si>
  <si>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</si>
  <si>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</si>
  <si>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</si>
  <si>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</si>
  <si>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</si>
  <si>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</si>
  <si>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</si>
  <si>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</si>
  <si>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</si>
  <si>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</si>
  <si>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</si>
  <si>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</si>
  <si>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</si>
  <si>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</si>
  <si>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</si>
  <si>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</si>
  <si>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</si>
  <si>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</si>
  <si>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</si>
  <si>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</si>
  <si>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</si>
  <si>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</si>
  <si>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</si>
  <si>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</si>
  <si>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</si>
  <si>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</si>
  <si>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</si>
  <si>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</si>
  <si>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</si>
  <si>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</si>
  <si>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</si>
  <si>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</si>
  <si>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</si>
  <si>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</si>
  <si>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</si>
  <si>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</si>
  <si>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</si>
  <si>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</si>
  <si>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</si>
  <si>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</si>
  <si>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</si>
  <si>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</si>
  <si>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</si>
  <si>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</si>
  <si>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</si>
  <si>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</si>
  <si>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</si>
  <si>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</si>
  <si>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</si>
  <si>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</si>
  <si>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</si>
  <si>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</si>
  <si>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</si>
  <si>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</si>
  <si>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</si>
  <si>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</si>
  <si>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</si>
  <si>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</si>
  <si>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</si>
  <si>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</si>
  <si>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</si>
  <si>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</si>
  <si>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</si>
  <si>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</si>
  <si>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</si>
  <si>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</si>
  <si>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</si>
  <si>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</si>
  <si>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</si>
  <si>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</si>
  <si>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</si>
  <si>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</si>
  <si>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</si>
  <si>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</si>
  <si>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</si>
  <si>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</si>
  <si>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</si>
  <si>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</si>
  <si>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</si>
  <si>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</si>
  <si>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</si>
  <si>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</si>
  <si>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</si>
  <si>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</si>
  <si>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</si>
  <si>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</si>
  <si>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</si>
  <si>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</si>
  <si>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</si>
  <si>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</si>
  <si>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</si>
  <si>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</si>
  <si>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</si>
  <si>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</si>
  <si>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</si>
  <si>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</si>
  <si>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</si>
  <si>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</si>
  <si>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</si>
  <si>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</si>
  <si>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</si>
  <si>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</si>
  <si>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</si>
  <si>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</si>
  <si>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</si>
  <si>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</si>
  <si>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</si>
  <si>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</si>
  <si>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</si>
  <si>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</si>
  <si>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</si>
  <si>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</si>
  <si>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</si>
  <si>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</si>
  <si>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</si>
  <si>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</si>
  <si>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</si>
  <si>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</si>
  <si>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</si>
  <si>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</si>
  <si>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</si>
  <si>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</si>
  <si>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</si>
  <si>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</si>
  <si>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</si>
  <si>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</si>
  <si>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</si>
  <si>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</si>
  <si>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</si>
  <si>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</si>
  <si>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</si>
  <si>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</si>
  <si>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</si>
  <si>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</si>
  <si>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</si>
  <si>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</si>
  <si>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</si>
  <si>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</si>
  <si>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</si>
  <si>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</si>
  <si>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</si>
  <si>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</si>
  <si>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</si>
  <si>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</si>
  <si>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</si>
  <si>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</si>
  <si>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</si>
  <si>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</si>
  <si>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</si>
  <si>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</si>
  <si>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</si>
  <si>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</si>
  <si>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</si>
  <si>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</si>
  <si>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</si>
  <si>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</si>
  <si>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</si>
  <si>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</si>
  <si>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</si>
  <si>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</si>
  <si>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</si>
  <si>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</si>
  <si>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</si>
  <si>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</si>
  <si>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</si>
  <si>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</si>
  <si>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</si>
  <si>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</si>
  <si>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</si>
  <si>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</si>
  <si>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</si>
  <si>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</si>
  <si>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</si>
  <si>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</si>
  <si>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</si>
  <si>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</si>
  <si>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</si>
  <si>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</si>
  <si>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</si>
  <si>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</si>
  <si>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</si>
  <si>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</si>
  <si>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</si>
  <si>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</si>
  <si>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</si>
  <si>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</si>
  <si>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</si>
  <si>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</si>
  <si>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</si>
  <si>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</si>
  <si>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</si>
  <si>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</si>
  <si>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</si>
  <si>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</si>
  <si>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</si>
  <si>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</si>
  <si>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</si>
  <si>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</si>
  <si>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</si>
  <si>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</si>
  <si>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</si>
  <si>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</si>
  <si>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</si>
  <si>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</si>
  <si>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</si>
  <si>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</si>
  <si>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</si>
  <si>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</si>
  <si>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</si>
  <si>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</si>
  <si>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</si>
  <si>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</si>
  <si>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</si>
  <si>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</si>
  <si>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</si>
  <si>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</si>
  <si>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</si>
  <si>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</si>
  <si>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</si>
  <si>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</si>
  <si>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</si>
  <si>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</si>
  <si>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</si>
  <si>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</si>
  <si>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</si>
  <si>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</si>
  <si>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</si>
  <si>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</si>
  <si>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</si>
  <si>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</si>
  <si>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</si>
  <si>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</si>
  <si>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</si>
  <si>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</si>
  <si>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</si>
  <si>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</si>
  <si>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</si>
  <si>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</si>
  <si>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</si>
  <si>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</si>
  <si>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</si>
  <si>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</si>
  <si>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</si>
  <si>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</si>
  <si>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</si>
  <si>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</si>
  <si>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</si>
  <si>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</si>
  <si>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</si>
  <si>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</si>
  <si>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</si>
  <si>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</si>
  <si>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</si>
  <si>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</si>
  <si>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</si>
  <si>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</si>
  <si>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</si>
  <si>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</si>
  <si>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</si>
  <si>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</si>
  <si>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</si>
  <si>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</si>
  <si>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</si>
  <si>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</si>
  <si>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</si>
  <si>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</si>
  <si>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</si>
  <si>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</si>
  <si>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</si>
  <si>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</si>
  <si>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</si>
  <si>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</si>
  <si>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</si>
  <si>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</si>
  <si>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</si>
  <si>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</si>
  <si>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</si>
  <si>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</si>
  <si>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</si>
  <si>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</si>
  <si>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</si>
  <si>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</si>
  <si>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</si>
  <si>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</si>
  <si>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</si>
  <si>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</si>
  <si>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</si>
  <si>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</si>
  <si>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</si>
  <si>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</si>
  <si>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</si>
  <si>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</si>
  <si>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</si>
  <si>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</si>
  <si>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</si>
  <si>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</si>
  <si>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</si>
  <si>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</si>
  <si>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</si>
  <si>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</si>
  <si>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</si>
  <si>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</si>
  <si>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</si>
  <si>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</si>
  <si>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</si>
  <si>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</si>
  <si>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</si>
  <si>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</si>
  <si>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</si>
  <si>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</si>
  <si>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</si>
  <si>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</si>
  <si>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</si>
  <si>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</si>
  <si>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</si>
  <si>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</si>
  <si>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</si>
  <si>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</si>
  <si>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</si>
  <si>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</si>
  <si>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</si>
  <si>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</si>
  <si>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</si>
  <si>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</si>
  <si>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</si>
  <si>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</si>
  <si>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</si>
  <si>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</si>
  <si>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</si>
  <si>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</si>
  <si>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</si>
  <si>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</si>
  <si>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</si>
  <si>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</si>
  <si>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</si>
  <si>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</si>
  <si>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</si>
  <si>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</si>
  <si>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</si>
  <si>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</si>
  <si>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</si>
  <si>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</si>
  <si>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</si>
  <si>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</si>
  <si>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</si>
  <si>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</si>
  <si>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</si>
  <si>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</si>
  <si>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</si>
  <si>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</si>
  <si>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</si>
  <si>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</si>
  <si>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</si>
  <si>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</si>
  <si>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</si>
  <si>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</si>
  <si>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</si>
  <si>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</si>
  <si>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</si>
  <si>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</si>
  <si>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</si>
  <si>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</si>
  <si>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</si>
  <si>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</si>
  <si>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</si>
  <si>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</si>
  <si>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</si>
  <si>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</si>
  <si>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</si>
  <si>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</si>
  <si>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</si>
  <si>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</si>
  <si>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</si>
  <si>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</si>
  <si>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</si>
  <si>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</si>
  <si>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</si>
  <si>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</si>
  <si>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</si>
  <si>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</si>
  <si>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</si>
  <si>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</si>
  <si>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</si>
  <si>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</si>
  <si>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</si>
  <si>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</si>
  <si>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</si>
  <si>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</si>
  <si>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</si>
  <si>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</si>
  <si>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</si>
  <si>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</si>
  <si>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</si>
  <si>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</si>
  <si>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</si>
  <si>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</si>
  <si>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</si>
  <si>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</si>
  <si>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</si>
  <si>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</si>
  <si>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</si>
  <si>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</si>
  <si>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</si>
  <si>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</si>
  <si>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</si>
  <si>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</si>
  <si>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</si>
  <si>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</si>
  <si>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</si>
  <si>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</si>
  <si>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</si>
  <si>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</si>
  <si>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</si>
  <si>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</si>
  <si>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</si>
  <si>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</si>
  <si>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</si>
  <si>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</si>
  <si>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</si>
  <si>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</si>
  <si>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</si>
  <si>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</si>
  <si>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</si>
  <si>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</si>
  <si>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</si>
  <si>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</si>
  <si>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</si>
  <si>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</si>
  <si>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</si>
  <si>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</si>
  <si>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</si>
  <si>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</si>
  <si>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</si>
  <si>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</si>
  <si>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</si>
  <si>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</si>
  <si>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</si>
  <si>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</si>
  <si>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</si>
  <si>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</si>
  <si>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</si>
  <si>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</si>
  <si>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</si>
  <si>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</si>
  <si>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</si>
  <si>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</si>
  <si>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</si>
  <si>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</si>
  <si>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</si>
  <si>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</si>
  <si>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</si>
  <si>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</si>
  <si>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</si>
  <si>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</si>
  <si>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</si>
  <si>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</si>
  <si>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</si>
  <si>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</si>
  <si>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</si>
  <si>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</si>
  <si>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</si>
  <si>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</si>
  <si>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</si>
  <si>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</si>
  <si>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</si>
  <si>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</si>
  <si>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</si>
  <si>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</si>
  <si>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</si>
  <si>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</si>
  <si>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</si>
  <si>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</si>
  <si>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</si>
  <si>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</si>
  <si>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</si>
  <si>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</si>
  <si>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</si>
  <si>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</si>
  <si>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</si>
  <si>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</si>
  <si>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</si>
  <si>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</si>
  <si>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</si>
  <si>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</si>
  <si>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</si>
  <si>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</si>
  <si>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</si>
  <si>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</si>
  <si>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</si>
  <si>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</si>
  <si>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</si>
  <si>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</si>
  <si>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</si>
  <si>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</si>
  <si>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</si>
  <si>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</si>
  <si>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</si>
  <si>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</si>
  <si>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</si>
  <si>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</si>
  <si>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</si>
  <si>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</si>
  <si>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</si>
  <si>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</si>
  <si>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</si>
  <si>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</si>
  <si>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</si>
  <si>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</si>
  <si>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</si>
  <si>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</si>
  <si>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</si>
  <si>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</si>
  <si>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</si>
  <si>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</si>
  <si>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</si>
  <si>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</si>
  <si>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</si>
  <si>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</si>
  <si>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</si>
  <si>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</si>
  <si>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</si>
  <si>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</si>
  <si>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</si>
  <si>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</si>
  <si>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</si>
  <si>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</si>
  <si>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</si>
  <si>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</si>
  <si>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</si>
  <si>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</si>
  <si>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</si>
  <si>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</si>
  <si>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</si>
  <si>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</si>
  <si>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</si>
  <si>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</si>
  <si>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</si>
  <si>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</si>
  <si>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</si>
  <si>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</si>
  <si>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</si>
  <si>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</si>
  <si>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</si>
  <si>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</si>
  <si>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</si>
  <si>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</si>
  <si>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</si>
  <si>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</si>
  <si>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</si>
  <si>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</si>
  <si>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</si>
  <si>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</si>
  <si>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</si>
  <si>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</si>
  <si>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</si>
  <si>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</si>
  <si>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</si>
  <si>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</si>
  <si>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</si>
  <si>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</si>
  <si>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</si>
  <si>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</si>
  <si>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</si>
  <si>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</si>
  <si>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</si>
  <si>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</si>
  <si>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</si>
  <si>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</si>
  <si>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</si>
  <si>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</si>
  <si>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</si>
  <si>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</si>
  <si>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</si>
  <si>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</si>
  <si>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</si>
  <si>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</si>
  <si>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</si>
  <si>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</si>
  <si>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</si>
  <si>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</si>
  <si>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</si>
  <si>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</si>
  <si>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</si>
  <si>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</si>
  <si>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</si>
  <si>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</si>
  <si>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</si>
  <si>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</si>
  <si>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</si>
  <si>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</si>
  <si>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</si>
  <si>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</si>
  <si>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</si>
  <si>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</si>
  <si>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</si>
  <si>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</si>
  <si>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</si>
  <si>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</si>
  <si>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</si>
  <si>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</si>
  <si>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</si>
  <si>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</si>
  <si>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</si>
  <si>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</si>
  <si>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</si>
  <si>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</si>
  <si>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</si>
  <si>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</si>
  <si>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</si>
  <si>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</si>
  <si>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</si>
  <si>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</si>
  <si>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</si>
  <si>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</si>
  <si>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</si>
  <si>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</si>
  <si>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</si>
  <si>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</si>
  <si>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</si>
  <si>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</si>
  <si>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</si>
  <si>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</si>
  <si>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</si>
  <si>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</si>
  <si>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</si>
  <si>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</si>
  <si>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</si>
  <si>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</si>
  <si>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</si>
  <si>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</si>
  <si>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</si>
  <si>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</si>
  <si>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</si>
  <si>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</si>
  <si>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</si>
  <si>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</si>
  <si>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</si>
  <si>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</si>
  <si>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</si>
  <si>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</si>
  <si>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</si>
  <si>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</si>
  <si>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</si>
  <si>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</si>
  <si>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</si>
  <si>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</si>
  <si>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</si>
  <si>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</si>
  <si>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</si>
  <si>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</si>
  <si>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</si>
  <si>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</si>
  <si>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</si>
  <si>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</si>
  <si>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</si>
  <si>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</si>
  <si>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</si>
  <si>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</si>
  <si>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</si>
  <si>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</si>
  <si>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</si>
  <si>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</si>
  <si>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</si>
  <si>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</si>
  <si>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</si>
  <si>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</si>
  <si>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</si>
  <si>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</si>
  <si>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</si>
  <si>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</si>
  <si>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</si>
  <si>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</si>
  <si>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</si>
  <si>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</si>
  <si>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</si>
  <si>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</si>
  <si>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</si>
  <si>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</si>
  <si>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</si>
  <si>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</si>
  <si>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</si>
  <si>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</si>
  <si>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</si>
  <si>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</si>
  <si>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</si>
  <si>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</si>
  <si>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</si>
  <si>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</si>
  <si>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</si>
  <si>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</si>
  <si>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</si>
  <si>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</si>
  <si>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</si>
  <si>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</si>
  <si>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</si>
  <si>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</si>
  <si>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</si>
  <si>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</si>
  <si>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</si>
  <si>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</si>
  <si>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</si>
  <si>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</si>
  <si>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</si>
  <si>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</si>
  <si>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</si>
  <si>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</si>
  <si>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</si>
  <si>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</si>
  <si>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</si>
  <si>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</si>
  <si>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</si>
  <si>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</si>
  <si>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</si>
  <si>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</si>
  <si>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</si>
  <si>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</si>
  <si>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</si>
  <si>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</si>
  <si>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</si>
  <si>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</si>
  <si>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</si>
  <si>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</si>
  <si>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</si>
  <si>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</si>
  <si>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</si>
  <si>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</si>
  <si>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</si>
  <si>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</si>
  <si>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</si>
  <si>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</si>
  <si>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</si>
  <si>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</si>
  <si>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</si>
  <si>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</si>
  <si>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</si>
  <si>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</si>
  <si>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</si>
  <si>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</si>
  <si>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</si>
  <si>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</si>
  <si>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</si>
  <si>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</si>
  <si>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</si>
  <si>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</si>
  <si>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</si>
  <si>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</si>
  <si>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</si>
  <si>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</si>
  <si>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</si>
  <si>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</si>
  <si>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</si>
  <si>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</si>
  <si>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</si>
  <si>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</si>
  <si>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</si>
  <si>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</si>
  <si>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</si>
  <si>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</si>
  <si>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</si>
  <si>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</si>
  <si>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</si>
  <si>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</si>
  <si>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</si>
  <si>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</si>
  <si>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</si>
  <si>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</si>
  <si>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</si>
  <si>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</si>
  <si>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</si>
  <si>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</si>
  <si>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</si>
  <si>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</si>
  <si>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</si>
  <si>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</si>
  <si>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</si>
  <si>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</si>
  <si>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</si>
  <si>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</si>
  <si>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</si>
  <si>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</si>
  <si>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</si>
  <si>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</si>
  <si>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</si>
  <si>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</si>
  <si>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</si>
  <si>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</si>
  <si>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</si>
  <si>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</si>
  <si>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</si>
  <si>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</si>
  <si>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</si>
  <si>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</si>
  <si>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</si>
  <si>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</si>
  <si>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</si>
  <si>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</si>
  <si>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</si>
  <si>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</si>
  <si>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</si>
  <si>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</si>
  <si>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</si>
  <si>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</si>
  <si>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</si>
  <si>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</si>
  <si>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</si>
  <si>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</si>
  <si>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</si>
  <si>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</si>
  <si>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</si>
  <si>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</si>
  <si>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</si>
  <si>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</si>
  <si>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</si>
  <si>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</si>
  <si>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</si>
  <si>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</si>
  <si>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</si>
  <si>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</si>
  <si>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</si>
  <si>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</si>
  <si>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</si>
  <si>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</si>
  <si>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</si>
  <si>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</si>
  <si>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</si>
  <si>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</si>
  <si>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</si>
  <si>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</si>
  <si>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</si>
  <si>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</si>
  <si>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</si>
  <si>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</si>
  <si>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</si>
  <si>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</si>
  <si>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</si>
  <si>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</si>
  <si>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</si>
  <si>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</si>
  <si>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</si>
  <si>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</si>
  <si>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</si>
  <si>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</si>
  <si>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</si>
  <si>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</si>
  <si>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</si>
  <si>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</si>
  <si>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</si>
  <si>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</si>
  <si>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</si>
  <si>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</si>
  <si>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</si>
  <si>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</si>
  <si>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</si>
  <si>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</si>
  <si>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</si>
  <si>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</si>
  <si>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</si>
  <si>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</si>
  <si>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</si>
  <si>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</si>
  <si>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</si>
  <si>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</si>
  <si>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</si>
  <si>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</si>
  <si>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</si>
  <si>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</si>
  <si>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</si>
  <si>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</si>
  <si>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</si>
  <si>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</si>
  <si>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</si>
  <si>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</si>
  <si>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</si>
  <si>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</si>
  <si>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</si>
  <si>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</si>
  <si>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</si>
  <si>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</si>
  <si>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</si>
  <si>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</si>
  <si>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</si>
  <si>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</si>
  <si>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</si>
  <si>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</si>
  <si>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</si>
  <si>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</si>
  <si>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</si>
  <si>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</si>
  <si>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</si>
  <si>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</si>
  <si>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</si>
  <si>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</si>
  <si>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</si>
  <si>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</si>
  <si>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</si>
  <si>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</si>
  <si>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</si>
  <si>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</si>
  <si>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</si>
  <si>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</si>
  <si>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</si>
  <si>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</si>
  <si>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</si>
  <si>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</si>
  <si>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</si>
  <si>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</si>
  <si>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</si>
  <si>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</si>
  <si>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</si>
  <si>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</si>
  <si>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</si>
  <si>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</si>
  <si>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</si>
  <si>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</si>
  <si>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</si>
  <si>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</si>
  <si>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</si>
  <si>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</si>
  <si>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</si>
  <si>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</si>
  <si>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</si>
  <si>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</si>
  <si>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</si>
  <si>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</si>
  <si>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</si>
  <si>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</si>
  <si>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</si>
  <si>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</si>
  <si>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</si>
  <si>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</si>
  <si>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</si>
  <si>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</si>
  <si>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</si>
  <si>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</si>
  <si>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</si>
  <si>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</si>
  <si>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</si>
  <si>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</si>
  <si>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</si>
  <si>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</si>
  <si>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</si>
  <si>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</si>
  <si>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</si>
  <si>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</si>
  <si>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</si>
  <si>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</si>
  <si>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</si>
  <si>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</si>
  <si>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</si>
  <si>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</si>
  <si>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</si>
  <si>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</si>
  <si>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</si>
  <si>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</si>
  <si>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</si>
  <si>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</si>
  <si>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</si>
  <si>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</si>
  <si>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</si>
  <si>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</si>
  <si>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</si>
  <si>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</si>
  <si>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</si>
  <si>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</si>
  <si>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</si>
  <si>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</si>
  <si>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</si>
  <si>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</si>
  <si>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</si>
  <si>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</si>
  <si>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</si>
  <si>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</si>
  <si>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</si>
  <si>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</si>
  <si>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</si>
  <si>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</si>
  <si>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</si>
  <si>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</si>
  <si>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</si>
  <si>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</si>
  <si>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</si>
  <si>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</si>
  <si>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</si>
  <si>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</si>
  <si>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</si>
  <si>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</si>
  <si>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</si>
  <si>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</si>
  <si>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</si>
  <si>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</si>
  <si>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</si>
  <si>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</si>
  <si>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</si>
  <si>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</si>
  <si>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</si>
  <si>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</si>
  <si>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</si>
  <si>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</si>
  <si>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</si>
  <si>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</si>
  <si>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</si>
  <si>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</si>
  <si>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</si>
  <si>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</si>
  <si>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</si>
  <si>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</si>
  <si>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</si>
  <si>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</si>
  <si>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</si>
  <si>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</si>
  <si>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</si>
  <si>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</si>
  <si>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</si>
  <si>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</si>
  <si>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</si>
  <si>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</si>
  <si>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</si>
  <si>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</si>
  <si>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</si>
  <si>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</si>
  <si>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</si>
  <si>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</si>
  <si>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</si>
  <si>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</si>
  <si>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</si>
  <si>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</si>
  <si>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</si>
  <si>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</si>
  <si>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</si>
  <si>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</si>
  <si>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</si>
  <si>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</si>
  <si>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</si>
  <si>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</si>
  <si>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</si>
  <si>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</si>
  <si>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</si>
  <si>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</si>
  <si>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</si>
  <si>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</si>
  <si>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</si>
  <si>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</si>
  <si>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</si>
  <si>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</si>
  <si>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</si>
  <si>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</si>
  <si>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</si>
  <si>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</si>
  <si>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</si>
  <si>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</si>
  <si>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</si>
  <si>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</si>
  <si>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</si>
  <si>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</si>
  <si>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</si>
  <si>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</si>
  <si>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</si>
  <si>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</si>
  <si>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</si>
  <si>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</si>
  <si>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</si>
  <si>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</si>
  <si>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</si>
  <si>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</si>
  <si>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</si>
  <si>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</si>
  <si>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</si>
  <si>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</si>
  <si>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</si>
  <si>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</si>
  <si>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</si>
  <si>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</si>
  <si>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</si>
  <si>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</si>
  <si>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</si>
  <si>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</si>
  <si>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</si>
  <si>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</si>
  <si>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</si>
  <si>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</si>
  <si>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</si>
  <si>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</si>
  <si>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</si>
  <si>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</si>
  <si>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</si>
  <si>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</si>
  <si>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</si>
  <si>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</si>
  <si>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</si>
  <si>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</si>
  <si>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</si>
  <si>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</si>
  <si>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</si>
  <si>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</si>
  <si>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</si>
  <si>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</si>
  <si>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</si>
  <si>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</si>
  <si>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</si>
  <si>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</si>
  <si>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</si>
  <si>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</si>
  <si>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</si>
  <si>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</si>
  <si>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</si>
  <si>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</si>
  <si>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</si>
  <si>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</si>
  <si>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</si>
  <si>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</si>
  <si>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</si>
  <si>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</si>
  <si>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</si>
  <si>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</si>
  <si>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</si>
  <si>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</si>
  <si>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</si>
  <si>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</si>
  <si>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</si>
  <si>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</si>
  <si>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</si>
  <si>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</si>
  <si>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</si>
  <si>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</si>
  <si>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</si>
  <si>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</si>
  <si>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</si>
  <si>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</si>
  <si>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</si>
  <si>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</si>
  <si>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</si>
  <si>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</si>
  <si>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</si>
  <si>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</si>
  <si>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</si>
  <si>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</si>
  <si>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</si>
  <si>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</si>
  <si>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</si>
  <si>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</si>
  <si>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</si>
  <si>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</si>
  <si>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</si>
  <si>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</si>
  <si>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</si>
  <si>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</si>
  <si>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</si>
  <si>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</si>
  <si>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</si>
  <si>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</si>
  <si>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</si>
  <si>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</si>
  <si>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</si>
  <si>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</si>
  <si>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</si>
  <si>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</si>
  <si>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</si>
  <si>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</si>
  <si>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</si>
  <si>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</si>
  <si>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</si>
  <si>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</si>
  <si>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</si>
  <si>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</si>
  <si>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</si>
  <si>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</si>
  <si>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</si>
  <si>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</si>
  <si>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</si>
  <si>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</si>
  <si>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</si>
  <si>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</si>
  <si>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</si>
  <si>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</si>
  <si>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</si>
  <si>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</si>
  <si>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</si>
  <si>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</si>
  <si>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</si>
  <si>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</si>
  <si>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</si>
  <si>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</si>
  <si>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</si>
  <si>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</si>
  <si>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</si>
  <si>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</si>
  <si>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</si>
  <si>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</si>
  <si>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</si>
  <si>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</si>
  <si>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</si>
  <si>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</si>
  <si>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</si>
  <si>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</si>
  <si>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</si>
  <si>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</si>
  <si>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</si>
  <si>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</si>
  <si>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</si>
  <si>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</si>
  <si>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</si>
  <si>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</si>
  <si>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</si>
  <si>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</si>
  <si>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</si>
  <si>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</si>
  <si>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</si>
  <si>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</si>
  <si>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</si>
  <si>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</si>
  <si>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</si>
  <si>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</si>
  <si>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</si>
  <si>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</si>
  <si>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</si>
  <si>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</si>
  <si>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</si>
  <si>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</si>
  <si>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</si>
  <si>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</si>
  <si>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</si>
  <si>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</si>
  <si>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</si>
  <si>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</si>
  <si>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</si>
  <si>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</si>
  <si>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</si>
  <si>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</si>
  <si>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</si>
  <si>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</si>
  <si>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</si>
  <si>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</si>
  <si>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</si>
  <si>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</si>
  <si>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</si>
  <si>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</si>
  <si>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</si>
  <si>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</si>
  <si>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</si>
  <si>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</si>
  <si>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</si>
  <si>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</si>
  <si>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</si>
  <si>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</si>
  <si>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</si>
  <si>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</si>
  <si>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</si>
  <si>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</si>
  <si>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</si>
  <si>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</si>
  <si>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</si>
  <si>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</si>
  <si>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</si>
  <si>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</si>
  <si>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</si>
  <si>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</si>
  <si>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</si>
  <si>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</si>
  <si>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</si>
  <si>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</si>
  <si>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</si>
  <si>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</si>
  <si>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</si>
  <si>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</si>
  <si>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</si>
  <si>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</si>
  <si>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</si>
  <si>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</si>
  <si>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</si>
  <si>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</si>
  <si>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</si>
  <si>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</si>
  <si>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</si>
  <si>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</si>
  <si>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</si>
  <si>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</si>
  <si>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</si>
  <si>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</si>
  <si>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</si>
  <si>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</si>
  <si>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</si>
  <si>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</si>
  <si>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</si>
  <si>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</si>
  <si>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</si>
  <si>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</si>
  <si>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</si>
  <si>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</si>
  <si>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</si>
  <si>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</si>
  <si>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</si>
  <si>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</si>
  <si>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</si>
  <si>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</si>
  <si>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</si>
  <si>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</si>
  <si>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</si>
  <si>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</si>
  <si>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</si>
  <si>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</si>
  <si>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</si>
  <si>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</si>
  <si>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</si>
  <si>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</si>
  <si>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</si>
  <si>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</si>
  <si>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</si>
  <si>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</si>
  <si>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</si>
  <si>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</si>
  <si>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</si>
  <si>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</si>
  <si>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</si>
  <si>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</si>
  <si>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</si>
  <si>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</si>
  <si>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</si>
  <si>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</si>
  <si>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</si>
  <si>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</si>
  <si>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</si>
  <si>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</si>
  <si>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</si>
  <si>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</si>
  <si>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</si>
  <si>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</si>
  <si>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</si>
  <si>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</si>
  <si>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</si>
  <si>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</si>
  <si>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</si>
  <si>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</si>
  <si>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</si>
  <si>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</si>
  <si>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</si>
  <si>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</si>
  <si>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</si>
  <si>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</si>
  <si>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</si>
  <si>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</si>
  <si>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</si>
  <si>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</si>
  <si>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</si>
  <si>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</si>
  <si>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</si>
  <si>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</si>
  <si>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</si>
  <si>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</si>
  <si>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</si>
  <si>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</si>
  <si>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</si>
  <si>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</si>
  <si>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</si>
  <si>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</si>
  <si>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</si>
  <si>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</si>
  <si>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</si>
  <si>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</si>
  <si>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</si>
  <si>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</si>
  <si>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</si>
  <si>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</si>
  <si>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</si>
  <si>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</si>
  <si>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</si>
  <si>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</si>
  <si>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</si>
  <si>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</si>
  <si>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</si>
  <si>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</si>
  <si>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</si>
  <si>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</si>
  <si>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</si>
  <si>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</si>
  <si>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</si>
  <si>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</si>
  <si>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</si>
  <si>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</si>
  <si>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</si>
  <si>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</si>
  <si>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</si>
  <si>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</si>
  <si>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</si>
  <si>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</si>
  <si>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</si>
  <si>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</si>
  <si>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</si>
  <si>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</si>
  <si>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</si>
  <si>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</si>
  <si>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</si>
  <si>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</si>
  <si>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</si>
  <si>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</si>
  <si>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</si>
  <si>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</si>
  <si>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</si>
  <si>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</si>
  <si>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</si>
  <si>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</si>
  <si>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</si>
  <si>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</si>
  <si>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</si>
  <si>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</si>
  <si>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</si>
  <si>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</si>
  <si>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</si>
  <si>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</si>
  <si>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</si>
  <si>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</si>
  <si>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</si>
  <si>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</si>
  <si>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</si>
  <si>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</si>
  <si>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</si>
  <si>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</si>
  <si>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</si>
  <si>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</si>
  <si>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</si>
  <si>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</si>
  <si>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</si>
  <si>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</si>
  <si>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</si>
  <si>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</si>
  <si>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</si>
  <si>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</si>
  <si>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</si>
  <si>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</si>
  <si>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</si>
  <si>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</si>
  <si>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</si>
  <si>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</si>
  <si>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</si>
  <si>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</si>
  <si>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</si>
  <si>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</si>
  <si>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</si>
  <si>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</si>
  <si>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</si>
  <si>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</si>
  <si>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</si>
  <si>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</si>
  <si>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</si>
  <si>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</si>
  <si>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</si>
  <si>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</si>
  <si>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</si>
  <si>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</si>
  <si>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</si>
  <si>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</si>
  <si>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</si>
  <si>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</si>
  <si>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</si>
  <si>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</si>
  <si>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</si>
  <si>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</si>
  <si>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</si>
  <si>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</si>
  <si>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</si>
  <si>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</si>
  <si>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</si>
  <si>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</si>
  <si>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</si>
  <si>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</si>
  <si>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</si>
  <si>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</si>
  <si>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</si>
  <si>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</si>
  <si>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</si>
  <si>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</si>
  <si>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</si>
  <si>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</si>
  <si>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</si>
  <si>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</si>
  <si>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</si>
  <si>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</si>
  <si>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</si>
  <si>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</si>
  <si>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</si>
  <si>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</si>
  <si>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</si>
  <si>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</si>
  <si>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</si>
  <si>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</si>
  <si>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</si>
  <si>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</si>
  <si>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</si>
  <si>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</si>
  <si>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</si>
  <si>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</si>
  <si>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</si>
  <si>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</si>
  <si>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</si>
  <si>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</si>
  <si>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</si>
  <si>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</si>
  <si>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</si>
  <si>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</si>
  <si>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</si>
  <si>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</si>
  <si>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</si>
  <si>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</si>
  <si>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</si>
  <si>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</si>
  <si>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</si>
  <si>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</si>
  <si>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</si>
  <si>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</si>
  <si>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</si>
  <si>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</si>
  <si>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</si>
  <si>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</si>
  <si>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</si>
  <si>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</si>
  <si>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</si>
  <si>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</si>
  <si>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</si>
  <si>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</si>
  <si>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</si>
  <si>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</si>
  <si>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</si>
  <si>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</si>
  <si>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</si>
  <si>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</si>
  <si>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</si>
  <si>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</si>
  <si>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</si>
  <si>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</si>
  <si>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</si>
  <si>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</si>
  <si>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</si>
  <si>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</si>
  <si>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</si>
  <si>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</si>
  <si>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</si>
  <si>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</si>
  <si>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</si>
  <si>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</si>
  <si>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</si>
  <si>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</si>
  <si>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</si>
  <si>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</si>
  <si>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</si>
  <si>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</si>
  <si>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</si>
  <si>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</si>
  <si>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</si>
  <si>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</si>
  <si>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</si>
  <si>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</si>
  <si>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</si>
  <si>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</si>
  <si>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</si>
  <si>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</si>
  <si>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</si>
  <si>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</si>
  <si>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</si>
  <si>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</si>
  <si>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</si>
  <si>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</si>
  <si>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</si>
  <si>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</si>
  <si>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</si>
  <si>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</si>
  <si>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</si>
  <si>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</si>
  <si>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</si>
  <si>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</si>
  <si>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</si>
  <si>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</si>
  <si>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</si>
  <si>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</si>
  <si>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</si>
  <si>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</si>
  <si>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</si>
  <si>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</si>
  <si>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</si>
  <si>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</si>
  <si>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</si>
  <si>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</si>
  <si>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</si>
  <si>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</si>
  <si>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</si>
  <si>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</si>
  <si>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</si>
  <si>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</si>
  <si>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</si>
  <si>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</si>
  <si>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</si>
  <si>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</si>
  <si>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</si>
  <si>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</si>
  <si>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</si>
  <si>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</si>
  <si>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</si>
  <si>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</si>
  <si>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</si>
  <si>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</si>
  <si>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</si>
  <si>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</si>
  <si>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</si>
  <si>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</si>
  <si>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</si>
  <si>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</si>
  <si>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</si>
  <si>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</si>
  <si>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</si>
  <si>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</si>
  <si>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</si>
  <si>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</si>
  <si>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</si>
  <si>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</si>
  <si>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</si>
  <si>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</si>
  <si>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</si>
  <si>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</si>
  <si>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</si>
  <si>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</si>
  <si>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</si>
  <si>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</si>
  <si>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</si>
  <si>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</si>
  <si>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</si>
  <si>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</si>
  <si>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</si>
  <si>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</si>
  <si>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</si>
  <si>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</si>
  <si>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</si>
  <si>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</si>
  <si>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</si>
  <si>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</si>
  <si>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</si>
  <si>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</si>
  <si>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</si>
  <si>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</si>
  <si>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</si>
  <si>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</si>
  <si>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</si>
  <si>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</si>
  <si>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</si>
  <si>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</si>
  <si>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</si>
  <si>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</si>
  <si>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</si>
  <si>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</si>
  <si>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</si>
  <si>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</si>
  <si>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</si>
  <si>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</si>
  <si>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</si>
  <si>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</si>
  <si>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</si>
  <si>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</si>
  <si>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</si>
  <si>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</si>
  <si>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</si>
  <si>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</si>
  <si>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</si>
  <si>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</si>
  <si>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</si>
  <si>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</si>
  <si>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</si>
  <si>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</si>
  <si>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</si>
  <si>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</si>
  <si>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</si>
  <si>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</si>
  <si>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</si>
  <si>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</si>
  <si>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</si>
  <si>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</si>
  <si>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</si>
  <si>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</si>
  <si>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</si>
  <si>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</si>
  <si>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</si>
  <si>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</si>
  <si>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</si>
  <si>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</si>
  <si>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</si>
  <si>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</si>
  <si>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</si>
  <si>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</si>
  <si>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</si>
  <si>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</si>
  <si>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</si>
  <si>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</si>
  <si>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</si>
  <si>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</si>
  <si>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</si>
  <si>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</si>
  <si>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</si>
  <si>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</si>
  <si>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</si>
  <si>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</si>
  <si>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</si>
  <si>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</si>
  <si>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</si>
  <si>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</si>
  <si>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</si>
  <si>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</si>
  <si>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</si>
  <si>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</si>
  <si>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</si>
  <si>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</si>
  <si>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</si>
  <si>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</si>
  <si>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</si>
  <si>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</si>
  <si>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</si>
  <si>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</si>
  <si>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</si>
  <si>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</si>
  <si>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</si>
  <si>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</si>
  <si>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</si>
  <si>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</si>
  <si>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</si>
  <si>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</si>
  <si>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</si>
  <si>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</si>
  <si>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</si>
  <si>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</si>
  <si>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</si>
  <si>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</si>
  <si>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</si>
  <si>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</si>
  <si>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</si>
  <si>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</si>
  <si>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</si>
  <si>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</si>
  <si>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</si>
  <si>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</si>
  <si>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</si>
  <si>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</si>
  <si>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</si>
  <si>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</si>
  <si>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</si>
  <si>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</si>
  <si>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</si>
  <si>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</si>
  <si>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</si>
  <si>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</si>
  <si>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</si>
  <si>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</si>
  <si>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</si>
  <si>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</si>
  <si>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</si>
  <si>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</si>
  <si>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</si>
  <si>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</si>
  <si>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</si>
  <si>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</si>
  <si>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</si>
  <si>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</si>
  <si>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</si>
  <si>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</si>
  <si>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</si>
  <si>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</si>
  <si>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</si>
  <si>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</si>
  <si>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</si>
  <si>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</si>
  <si>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</si>
  <si>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</si>
  <si>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</si>
  <si>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</si>
  <si>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</si>
  <si>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</si>
  <si>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</si>
  <si>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</si>
  <si>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</si>
  <si>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</si>
  <si>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</si>
  <si>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</si>
  <si>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</si>
  <si>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</si>
  <si>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</si>
  <si>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</si>
  <si>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</si>
  <si>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</si>
  <si>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</si>
  <si>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</si>
  <si>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</si>
  <si>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</si>
  <si>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</si>
  <si>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</si>
  <si>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</si>
  <si>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</si>
  <si>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</si>
  <si>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</si>
  <si>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</si>
  <si>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</si>
  <si>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</si>
  <si>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</si>
  <si>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</si>
  <si>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</si>
  <si>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</si>
  <si>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</si>
  <si>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</si>
  <si>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</si>
  <si>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</si>
  <si>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</si>
  <si>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</si>
  <si>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</si>
  <si>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</si>
  <si>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</si>
  <si>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</si>
  <si>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</si>
  <si>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</si>
  <si>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</si>
  <si>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</si>
  <si>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</si>
  <si>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</si>
  <si>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</si>
  <si>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</si>
  <si>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</si>
  <si>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</si>
  <si>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</si>
  <si>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</si>
  <si>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</si>
  <si>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</si>
  <si>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</si>
  <si>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</si>
  <si>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</si>
  <si>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</si>
  <si>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</si>
  <si>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</si>
  <si>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</si>
  <si>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</si>
  <si>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</si>
  <si>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</si>
  <si>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</si>
  <si>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</si>
  <si>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</si>
  <si>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</si>
  <si>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</si>
  <si>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</si>
  <si>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</si>
  <si>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</si>
  <si>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</si>
  <si>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</si>
  <si>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</si>
  <si>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</si>
  <si>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</si>
  <si>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</si>
  <si>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</si>
  <si>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</si>
  <si>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</si>
  <si>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</si>
  <si>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</si>
  <si>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</si>
  <si>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</si>
  <si>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</si>
  <si>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</si>
  <si>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</si>
  <si>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</si>
  <si>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</si>
  <si>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</si>
  <si>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</si>
  <si>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</si>
  <si>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</si>
  <si>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</si>
  <si>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</si>
  <si>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</si>
  <si>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</si>
  <si>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</si>
  <si>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</si>
  <si>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</si>
  <si>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</si>
  <si>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</si>
  <si>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</si>
  <si>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</si>
  <si>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</si>
  <si>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</si>
  <si>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</si>
  <si>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</si>
  <si>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</si>
  <si>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</si>
  <si>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</si>
  <si>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</si>
  <si>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</si>
  <si>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</si>
  <si>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</si>
  <si>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</si>
  <si>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</si>
  <si>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</si>
  <si>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</si>
  <si>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</si>
  <si>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</si>
  <si>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</si>
  <si>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</si>
  <si>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</si>
  <si>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</si>
  <si>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</si>
  <si>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</si>
  <si>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</si>
  <si>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</si>
  <si>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</si>
  <si>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</si>
  <si>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</si>
  <si>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</si>
  <si>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</si>
  <si>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</si>
  <si>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</si>
  <si>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</si>
  <si>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</si>
  <si>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</si>
  <si>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</si>
  <si>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</si>
  <si>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</si>
  <si>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</si>
  <si>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</si>
  <si>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</si>
  <si>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</si>
  <si>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</si>
  <si>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</si>
  <si>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</si>
  <si>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</si>
  <si>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</si>
  <si>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</si>
  <si>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</si>
  <si>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</si>
  <si>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</si>
  <si>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</si>
  <si>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</si>
  <si>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</si>
  <si>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</si>
  <si>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</si>
  <si>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</si>
  <si>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</si>
  <si>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</si>
  <si>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</si>
  <si>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</si>
  <si>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</si>
  <si>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</si>
  <si>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</si>
  <si>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</si>
  <si>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</si>
  <si>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</si>
  <si>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</si>
  <si>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</si>
  <si>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</si>
  <si>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</si>
  <si>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</si>
  <si>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</si>
  <si>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</si>
  <si>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</si>
  <si>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</si>
  <si>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</si>
  <si>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</si>
  <si>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</si>
  <si>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</si>
  <si>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</si>
  <si>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</si>
  <si>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</si>
  <si>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</si>
  <si>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</si>
  <si>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</si>
  <si>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</si>
  <si>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</si>
  <si>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</si>
  <si>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</si>
  <si>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</si>
  <si>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</si>
  <si>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</si>
  <si>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</si>
  <si>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</si>
  <si>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</si>
  <si>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</si>
  <si>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</si>
  <si>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</si>
  <si>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</si>
  <si>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</si>
  <si>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</si>
  <si>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</si>
  <si>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</si>
  <si>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</si>
  <si>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</si>
  <si>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</si>
  <si>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</si>
  <si>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</si>
  <si>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</si>
  <si>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</si>
  <si>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</si>
  <si>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</si>
  <si>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</si>
  <si>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</si>
  <si>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</si>
  <si>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</si>
  <si>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</si>
  <si>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</si>
  <si>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</si>
  <si>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</si>
  <si>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</si>
  <si>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</si>
  <si>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</si>
  <si>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</si>
  <si>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</si>
  <si>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</si>
  <si>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</si>
  <si>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</si>
  <si>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</si>
  <si>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</si>
  <si>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</si>
  <si>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</si>
  <si>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</si>
  <si>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</si>
  <si>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</si>
  <si>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</si>
  <si>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</si>
  <si>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</si>
  <si>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</si>
  <si>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</si>
  <si>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</si>
  <si>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</si>
  <si>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</si>
  <si>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</si>
  <si>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</si>
  <si>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</si>
  <si>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</si>
  <si>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</si>
  <si>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</si>
  <si>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</si>
  <si>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</si>
  <si>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</si>
  <si>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</si>
  <si>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</si>
  <si>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</si>
  <si>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</si>
  <si>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</si>
  <si>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</si>
  <si>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</si>
  <si>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</si>
  <si>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</si>
  <si>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</si>
  <si>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</si>
  <si>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</si>
  <si>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</si>
  <si>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</si>
  <si>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</si>
  <si>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</si>
  <si>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</si>
  <si>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</si>
  <si>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</si>
  <si>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</si>
  <si>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</si>
  <si>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</si>
  <si>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</si>
  <si>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</si>
  <si>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</si>
  <si>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</si>
  <si>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</si>
  <si>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</si>
  <si>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</si>
  <si>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</si>
  <si>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</si>
  <si>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</si>
  <si>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</si>
  <si>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</si>
  <si>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</si>
  <si>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</si>
  <si>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</si>
  <si>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</si>
  <si>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</si>
  <si>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</si>
  <si>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</si>
  <si>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</si>
  <si>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</si>
  <si>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</si>
  <si>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</si>
  <si>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</si>
  <si>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</si>
  <si>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</si>
  <si>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</si>
  <si>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</si>
  <si>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</si>
  <si>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</si>
  <si>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</si>
  <si>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</si>
  <si>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</si>
  <si>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</si>
  <si>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</si>
  <si>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</si>
  <si>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</si>
  <si>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</si>
  <si>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</si>
  <si>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</si>
  <si>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</si>
  <si>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</si>
  <si>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</si>
  <si>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</si>
  <si>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</si>
  <si>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</si>
  <si>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</si>
  <si>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</si>
  <si>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</si>
  <si>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</si>
  <si>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</si>
  <si>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</si>
  <si>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</si>
  <si>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</si>
  <si>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</si>
  <si>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</si>
  <si>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</si>
  <si>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</si>
  <si>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</si>
  <si>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</si>
  <si>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</si>
  <si>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</si>
  <si>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</si>
  <si>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</si>
  <si>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</si>
  <si>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</si>
  <si>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</si>
  <si>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</si>
  <si>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</si>
  <si>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</si>
  <si>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</si>
  <si>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</si>
  <si>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</si>
  <si>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</si>
  <si>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</si>
  <si>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</si>
  <si>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</si>
  <si>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</si>
  <si>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</si>
  <si>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</si>
  <si>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</si>
  <si>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</si>
  <si>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</si>
  <si>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</si>
  <si>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</si>
  <si>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</si>
  <si>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</si>
  <si>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</si>
  <si>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</si>
  <si>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</si>
  <si>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</si>
  <si>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</si>
  <si>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</si>
  <si>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</si>
  <si>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</si>
  <si>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</si>
  <si>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</si>
  <si>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</si>
  <si>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</si>
  <si>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</si>
  <si>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</si>
  <si>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</si>
  <si>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</si>
  <si>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</si>
  <si>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</si>
  <si>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</si>
  <si>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</si>
  <si>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</si>
  <si>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</si>
  <si>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</si>
  <si>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</si>
  <si>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</si>
  <si>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</si>
  <si>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</si>
  <si>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</si>
  <si>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</si>
  <si>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</si>
  <si>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</si>
  <si>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</si>
  <si>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</si>
  <si>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</si>
  <si>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</si>
  <si>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</si>
  <si>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</si>
  <si>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</si>
  <si>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</si>
  <si>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</si>
  <si>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</si>
  <si>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</si>
  <si>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</si>
  <si>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</si>
  <si>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</si>
  <si>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</si>
  <si>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</si>
  <si>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</si>
  <si>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</si>
  <si>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</si>
  <si>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</si>
  <si>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</si>
  <si>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</si>
  <si>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</si>
  <si>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</si>
  <si>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</si>
  <si>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</si>
  <si>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</si>
  <si>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</si>
  <si>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</si>
  <si>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</si>
  <si>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</si>
  <si>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</si>
  <si>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</si>
  <si>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</si>
  <si>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</si>
  <si>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</si>
  <si>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</si>
  <si>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</si>
  <si>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</si>
  <si>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</si>
  <si>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</si>
  <si>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</si>
  <si>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</si>
  <si>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</si>
  <si>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</si>
  <si>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</si>
  <si>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</si>
  <si>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</si>
  <si>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</si>
  <si>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</si>
  <si>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</si>
  <si>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</si>
  <si>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</si>
  <si>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</si>
  <si>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</si>
  <si>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</si>
  <si>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</si>
  <si>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</si>
  <si>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</si>
  <si>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</si>
  <si>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</si>
  <si>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</si>
  <si>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</si>
  <si>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</si>
  <si>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</si>
  <si>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</si>
  <si>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</si>
  <si>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</si>
  <si>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</si>
  <si>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</si>
  <si>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</si>
  <si>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</si>
  <si>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</si>
  <si>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</si>
  <si>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</si>
  <si>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</si>
  <si>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</si>
  <si>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</si>
  <si>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</si>
  <si>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</si>
  <si>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</si>
  <si>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</si>
  <si>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</si>
  <si>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</si>
  <si>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</si>
  <si>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</si>
  <si>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</si>
  <si>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</si>
  <si>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</si>
  <si>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</si>
  <si>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</si>
  <si>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</si>
  <si>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</si>
  <si>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</si>
  <si>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</si>
  <si>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</si>
  <si>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</si>
  <si>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</si>
  <si>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</si>
  <si>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</si>
  <si>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</si>
  <si>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</si>
  <si>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</si>
  <si>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</si>
  <si>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</si>
  <si>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</si>
  <si>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</si>
  <si>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</si>
  <si>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</si>
  <si>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</si>
  <si>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</si>
  <si>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</si>
  <si>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</si>
  <si>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</si>
  <si>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</si>
  <si>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</si>
  <si>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</si>
  <si>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</si>
  <si>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</si>
  <si>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</si>
  <si>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</si>
  <si>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</si>
  <si>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</si>
  <si>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</si>
  <si>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</si>
  <si>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</si>
  <si>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</si>
  <si>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</si>
  <si>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</si>
  <si>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</si>
  <si>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</si>
  <si>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</si>
  <si>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</si>
  <si>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</si>
  <si>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</si>
  <si>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</si>
  <si>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</si>
  <si>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</si>
  <si>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</si>
  <si>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</si>
  <si>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</si>
  <si>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</si>
  <si>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</si>
  <si>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</si>
  <si>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</si>
  <si>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</si>
  <si>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</si>
  <si>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</si>
  <si>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</si>
  <si>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</si>
  <si>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</si>
  <si>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</si>
  <si>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</si>
  <si>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</si>
  <si>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</si>
  <si>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</si>
  <si>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</si>
  <si>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</si>
  <si>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</si>
  <si>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</si>
  <si>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</si>
  <si>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</si>
  <si>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</si>
  <si>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</si>
  <si>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</si>
  <si>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</si>
  <si>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</si>
  <si>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</si>
  <si>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</si>
  <si>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</si>
  <si>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</si>
  <si>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</si>
  <si>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</si>
  <si>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</si>
  <si>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</si>
  <si>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</si>
  <si>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</si>
  <si>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</si>
  <si>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</si>
  <si>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</si>
  <si>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</si>
  <si>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</si>
  <si>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</si>
  <si>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</si>
  <si>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</si>
  <si>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</si>
  <si>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</si>
  <si>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</si>
  <si>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</si>
  <si>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</si>
  <si>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</si>
  <si>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</si>
  <si>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</si>
  <si>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</si>
  <si>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</si>
  <si>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</si>
  <si>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</si>
  <si>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</si>
  <si>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</si>
  <si>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</si>
  <si>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</si>
  <si>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</si>
  <si>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</si>
  <si>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</si>
  <si>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</si>
  <si>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</si>
  <si>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</si>
  <si>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</si>
  <si>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</si>
  <si>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</si>
  <si>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</si>
  <si>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</si>
  <si>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</si>
  <si>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</si>
  <si>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</si>
  <si>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</si>
  <si>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</si>
  <si>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</si>
  <si>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</si>
  <si>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</si>
  <si>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</si>
  <si>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</si>
  <si>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</si>
  <si>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</si>
  <si>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</si>
  <si>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</si>
  <si>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</si>
  <si>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</si>
  <si>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</si>
  <si>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</si>
  <si>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</si>
  <si>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</si>
  <si>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</si>
  <si>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</si>
  <si>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</si>
  <si>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</si>
  <si>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</si>
  <si>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</si>
  <si>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</si>
  <si>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</si>
  <si>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</si>
  <si>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</si>
  <si>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</si>
  <si>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</si>
  <si>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</si>
  <si>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</si>
  <si>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</si>
  <si>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</si>
  <si>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</si>
  <si>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</si>
  <si>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</si>
  <si>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</si>
  <si>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</si>
  <si>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</si>
  <si>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</si>
  <si>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</si>
  <si>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</si>
  <si>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</si>
  <si>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</si>
  <si>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</si>
  <si>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</si>
  <si>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</si>
  <si>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</si>
  <si>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</si>
  <si>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</si>
  <si>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</si>
  <si>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</si>
  <si>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</si>
  <si>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</si>
  <si>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</si>
  <si>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</si>
  <si>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</si>
  <si>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</si>
  <si>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</si>
  <si>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</si>
  <si>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</si>
  <si>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</si>
  <si>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</si>
  <si>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</si>
  <si>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</si>
  <si>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</si>
  <si>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</si>
  <si>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</si>
  <si>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</si>
  <si>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</si>
  <si>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</si>
  <si>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</si>
  <si>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</si>
  <si>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</si>
  <si>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</si>
  <si>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</si>
  <si>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</si>
  <si>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</si>
  <si>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</si>
  <si>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</si>
  <si>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</si>
  <si>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</si>
  <si>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</si>
  <si>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</si>
  <si>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</si>
  <si>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</si>
  <si>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</si>
  <si>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</si>
  <si>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</si>
  <si>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</si>
  <si>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</si>
  <si>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</si>
  <si>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</si>
  <si>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</si>
  <si>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</si>
  <si>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</si>
  <si>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</si>
  <si>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</si>
  <si>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</si>
  <si>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</si>
  <si>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</si>
  <si>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</si>
  <si>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</si>
  <si>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</si>
  <si>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</si>
  <si>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</si>
  <si>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</si>
  <si>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</si>
  <si>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</si>
  <si>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</si>
  <si>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</si>
  <si>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</si>
  <si>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</si>
  <si>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</si>
  <si>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</si>
  <si>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</si>
  <si>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</si>
  <si>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</si>
  <si>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</si>
  <si>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</si>
  <si>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</si>
  <si>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</si>
  <si>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</si>
  <si>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</si>
  <si>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</si>
  <si>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</si>
  <si>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</si>
  <si>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</si>
  <si>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</si>
  <si>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</si>
  <si>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</si>
  <si>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</si>
  <si>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</si>
  <si>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</si>
  <si>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</si>
  <si>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</si>
  <si>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</si>
  <si>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</si>
  <si>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</si>
  <si>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</si>
  <si>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</si>
  <si>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</si>
  <si>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</si>
  <si>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</si>
  <si>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</si>
  <si>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</si>
  <si>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</si>
  <si>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</si>
  <si>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</si>
  <si>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</si>
  <si>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</si>
  <si>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</si>
  <si>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</si>
  <si>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</si>
  <si>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</si>
  <si>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</si>
  <si>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</si>
  <si>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</si>
  <si>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</si>
  <si>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</si>
  <si>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</si>
  <si>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</si>
  <si>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</si>
  <si>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</si>
  <si>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</si>
  <si>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</si>
  <si>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</si>
  <si>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</si>
  <si>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</si>
  <si>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</si>
  <si>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</si>
  <si>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</si>
  <si>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</si>
  <si>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</si>
  <si>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</si>
  <si>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</si>
  <si>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</si>
  <si>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</si>
  <si>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</si>
  <si>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</si>
  <si>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</si>
  <si>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</si>
  <si>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</si>
  <si>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</si>
  <si>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</si>
  <si>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</si>
  <si>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</si>
  <si>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</si>
  <si>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</si>
  <si>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</si>
  <si>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</si>
  <si>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</si>
  <si>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</si>
  <si>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</si>
  <si>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</si>
  <si>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</si>
  <si>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</si>
  <si>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</si>
  <si>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</si>
  <si>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</si>
  <si>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</si>
  <si>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</si>
  <si>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</si>
  <si>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</si>
  <si>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</si>
  <si>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</si>
  <si>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</si>
  <si>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</si>
  <si>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</si>
  <si>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</si>
  <si>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</si>
  <si>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</si>
  <si>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</si>
  <si>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</si>
  <si>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</si>
  <si>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</si>
  <si>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</si>
  <si>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</si>
  <si>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</si>
  <si>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</si>
  <si>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</si>
  <si>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</si>
  <si>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</si>
  <si>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</si>
  <si>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</si>
  <si>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</si>
  <si>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</si>
  <si>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</si>
  <si>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</si>
  <si>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</si>
  <si>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</si>
  <si>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</si>
  <si>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</si>
  <si>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</si>
  <si>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</si>
  <si>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</si>
  <si>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</si>
  <si>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</si>
  <si>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</si>
  <si>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</si>
  <si>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</si>
  <si>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</si>
  <si>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</si>
  <si>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</si>
  <si>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</si>
  <si>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</si>
  <si>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</si>
  <si>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</si>
  <si>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</si>
  <si>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</si>
  <si>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</si>
  <si>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</si>
  <si>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</si>
  <si>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</si>
  <si>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</si>
  <si>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</si>
  <si>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</si>
  <si>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</si>
  <si>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</si>
  <si>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</si>
  <si>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</si>
  <si>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</si>
  <si>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</si>
  <si>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</si>
  <si>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</si>
  <si>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</si>
  <si>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</si>
  <si>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</si>
  <si>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</si>
  <si>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</si>
  <si>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</si>
  <si>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</si>
  <si>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</si>
  <si>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</si>
  <si>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</si>
  <si>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</si>
  <si>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</si>
  <si>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</si>
  <si>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</si>
  <si>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</si>
  <si>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</si>
  <si>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</si>
  <si>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</si>
  <si>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</si>
  <si>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</si>
  <si>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</si>
  <si>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</si>
  <si>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</si>
  <si>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</si>
  <si>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</si>
  <si>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</si>
  <si>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</si>
  <si>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</si>
  <si>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</si>
  <si>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</si>
  <si>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</si>
  <si>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</si>
  <si>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</si>
  <si>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</si>
  <si>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</si>
  <si>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</si>
  <si>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</si>
  <si>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</si>
  <si>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</si>
  <si>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</si>
  <si>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</si>
  <si>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</si>
  <si>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</si>
  <si>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</si>
  <si>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</si>
  <si>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</si>
  <si>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</si>
  <si>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</si>
  <si>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</si>
  <si>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</si>
  <si>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</si>
  <si>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</si>
  <si>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</si>
  <si>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</si>
  <si>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</si>
  <si>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</si>
  <si>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</si>
  <si>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</si>
  <si>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</si>
  <si>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</si>
  <si>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</si>
  <si>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</si>
  <si>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</si>
  <si>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</si>
  <si>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</si>
  <si>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</si>
  <si>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</si>
  <si>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</si>
  <si>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</si>
  <si>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</si>
  <si>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</si>
  <si>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</si>
  <si>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</si>
  <si>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</si>
  <si>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</si>
  <si>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</si>
  <si>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</si>
  <si>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</si>
  <si>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</si>
  <si>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</si>
  <si>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</si>
  <si>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</si>
  <si>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</si>
  <si>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</si>
  <si>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</si>
  <si>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</si>
  <si>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</si>
  <si>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</si>
  <si>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</si>
  <si>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</si>
  <si>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</si>
  <si>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</si>
  <si>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</si>
  <si>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</si>
  <si>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</si>
  <si>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</si>
  <si>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</si>
  <si>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</si>
  <si>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</si>
  <si>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</si>
  <si>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</si>
  <si>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</si>
  <si>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</si>
  <si>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</si>
  <si>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</si>
  <si>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</si>
  <si>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</si>
  <si>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</si>
  <si>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</si>
  <si>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</si>
  <si>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</si>
  <si>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</si>
  <si>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</si>
  <si>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</si>
  <si>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</si>
  <si>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</si>
  <si>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</si>
  <si>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</si>
  <si>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</si>
  <si>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</si>
  <si>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</si>
  <si>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</si>
  <si>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</si>
  <si>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</si>
  <si>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</si>
  <si>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</si>
  <si>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</si>
  <si>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</si>
  <si>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</si>
  <si>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</si>
  <si>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</si>
  <si>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</si>
  <si>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</si>
  <si>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</si>
  <si>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</si>
  <si>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</si>
  <si>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</si>
  <si>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</si>
  <si>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</si>
  <si>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</si>
  <si>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</si>
  <si>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</si>
  <si>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</si>
  <si>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</si>
  <si>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</si>
  <si>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</si>
  <si>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</si>
  <si>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</si>
  <si>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</si>
  <si>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</si>
  <si>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</si>
  <si>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</si>
  <si>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</si>
  <si>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</si>
  <si>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</si>
  <si>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</si>
  <si>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</si>
  <si>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</si>
  <si>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</si>
  <si>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</si>
  <si>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</si>
  <si>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</si>
  <si>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</si>
  <si>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</si>
  <si>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</si>
  <si>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</si>
  <si>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</si>
  <si>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</si>
  <si>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</si>
  <si>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</si>
  <si>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</si>
  <si>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</si>
  <si>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</si>
  <si>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</si>
  <si>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</si>
  <si>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</si>
  <si>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</si>
  <si>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</si>
  <si>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</si>
  <si>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</si>
  <si>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</si>
  <si>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</si>
  <si>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</si>
  <si>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</si>
  <si>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</si>
  <si>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</si>
  <si>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</si>
  <si>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</si>
  <si>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</si>
  <si>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</si>
  <si>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</si>
  <si>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</si>
  <si>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</si>
  <si>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</si>
  <si>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</si>
  <si>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</si>
  <si>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</si>
  <si>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</si>
  <si>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</si>
  <si>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</si>
  <si>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</si>
  <si>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</si>
  <si>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</si>
  <si>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</si>
  <si>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</si>
  <si>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</si>
  <si>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</si>
  <si>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</si>
  <si>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</si>
  <si>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</si>
  <si>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</si>
  <si>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</si>
  <si>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</si>
  <si>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</si>
  <si>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</si>
  <si>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</si>
  <si>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</si>
  <si>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</si>
  <si>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</si>
  <si>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</si>
  <si>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</si>
  <si>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</si>
  <si>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</si>
  <si>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</si>
  <si>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</si>
  <si>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</si>
  <si>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</si>
  <si>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</si>
  <si>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</si>
  <si>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</si>
  <si>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</si>
  <si>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</si>
  <si>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</si>
  <si>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</si>
  <si>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</si>
  <si>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</si>
  <si>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</si>
  <si>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</si>
  <si>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</si>
  <si>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</si>
  <si>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</si>
  <si>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</si>
  <si>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</si>
  <si>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</si>
  <si>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</si>
  <si>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</si>
  <si>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</si>
  <si>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</si>
  <si>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</si>
  <si>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</si>
  <si>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</si>
  <si>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</si>
  <si>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</si>
  <si>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</si>
  <si>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</si>
  <si>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</si>
  <si>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</si>
  <si>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</si>
  <si>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</si>
  <si>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</si>
  <si>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</si>
  <si>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</si>
  <si>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</si>
  <si>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</si>
  <si>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</si>
  <si>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</si>
  <si>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</si>
  <si>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</si>
  <si>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</si>
  <si>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</si>
  <si>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</si>
  <si>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</si>
  <si>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</si>
  <si>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</si>
  <si>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</si>
  <si>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</si>
  <si>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</si>
  <si>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</si>
  <si>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</si>
  <si>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</si>
  <si>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</si>
  <si>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</si>
  <si>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</si>
  <si>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</si>
  <si>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</si>
  <si>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</si>
  <si>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</si>
  <si>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</si>
  <si>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</si>
  <si>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</si>
  <si>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</si>
  <si>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</si>
  <si>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</si>
  <si>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</si>
  <si>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</si>
  <si>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</si>
  <si>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</si>
  <si>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</si>
  <si>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</si>
  <si>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</si>
  <si>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</si>
  <si>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</si>
  <si>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</si>
  <si>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</si>
  <si>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</si>
  <si>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</si>
  <si>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</si>
  <si>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</si>
  <si>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</si>
  <si>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</si>
  <si>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</si>
  <si>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</si>
  <si>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</si>
  <si>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</si>
  <si>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</si>
  <si>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</si>
  <si>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</si>
  <si>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</si>
  <si>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</si>
  <si>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</si>
  <si>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</si>
  <si>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</si>
  <si>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</si>
  <si>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</si>
  <si>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</si>
  <si>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</si>
  <si>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</si>
  <si>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</si>
  <si>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</si>
  <si>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</si>
  <si>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</si>
  <si>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</si>
  <si>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</si>
  <si>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</si>
  <si>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</si>
  <si>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</si>
  <si>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</si>
  <si>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</si>
  <si>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</si>
  <si>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</si>
  <si>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</si>
  <si>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</si>
  <si>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</si>
  <si>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</si>
  <si>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</si>
  <si>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</si>
  <si>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</si>
  <si>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</si>
  <si>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</si>
  <si>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</si>
  <si>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</si>
  <si>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</si>
  <si>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</si>
  <si>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</si>
  <si>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</si>
  <si>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</si>
  <si>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</si>
  <si>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</si>
  <si>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</si>
  <si>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</si>
  <si>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</si>
  <si>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</si>
  <si>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</si>
  <si>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</si>
  <si>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</si>
  <si>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</si>
  <si>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</si>
  <si>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</si>
  <si>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</si>
  <si>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</si>
  <si>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</si>
  <si>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</si>
  <si>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</si>
  <si>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</si>
  <si>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</si>
  <si>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</si>
  <si>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</si>
  <si>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</si>
  <si>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</si>
  <si>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</si>
  <si>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</si>
  <si>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</si>
  <si>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</si>
  <si>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</si>
  <si>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</si>
  <si>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</si>
  <si>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</si>
  <si>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</si>
  <si>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</si>
  <si>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</si>
  <si>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</si>
  <si>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</si>
  <si>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</si>
  <si>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</si>
  <si>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</si>
  <si>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</si>
  <si>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</si>
  <si>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</si>
  <si>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</si>
  <si>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</si>
  <si>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</si>
  <si>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</si>
  <si>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</si>
  <si>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</si>
  <si>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</si>
  <si>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</si>
  <si>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</si>
  <si>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</si>
  <si>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</si>
  <si>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</si>
  <si>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</si>
  <si>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</si>
  <si>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</si>
  <si>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</si>
  <si>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</si>
  <si>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</si>
  <si>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</si>
  <si>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</si>
  <si>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</si>
  <si>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</si>
  <si>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</si>
  <si>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</si>
  <si>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</si>
  <si>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</si>
  <si>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</si>
  <si>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</si>
  <si>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</si>
  <si>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</si>
  <si>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</si>
  <si>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</si>
  <si>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</si>
  <si>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</si>
  <si>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</si>
  <si>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</si>
  <si>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</si>
  <si>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</si>
  <si>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</si>
  <si>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</si>
  <si>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</si>
  <si>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</si>
  <si>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</si>
  <si>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</si>
  <si>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</si>
  <si>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</si>
  <si>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</si>
  <si>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</si>
  <si>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</si>
  <si>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</si>
  <si>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</si>
  <si>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</si>
  <si>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</si>
  <si>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</si>
  <si>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</si>
  <si>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</si>
  <si>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</si>
  <si>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</si>
  <si>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</si>
  <si>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</si>
  <si>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</si>
  <si>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</si>
  <si>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</si>
  <si>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</si>
  <si>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</si>
  <si>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</si>
  <si>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</si>
  <si>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</si>
  <si>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</si>
  <si>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</si>
  <si>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</si>
  <si>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</si>
  <si>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</si>
  <si>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</si>
  <si>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</si>
  <si>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</si>
  <si>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</si>
  <si>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</si>
  <si>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</si>
  <si>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</si>
  <si>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</si>
  <si>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</si>
  <si>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</si>
  <si>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</si>
  <si>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</si>
  <si>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</si>
  <si>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</si>
  <si>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</si>
  <si>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</si>
  <si>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</si>
  <si>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</si>
  <si>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</si>
  <si>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</si>
  <si>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</si>
  <si>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</si>
  <si>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</si>
  <si>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</si>
  <si>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</si>
  <si>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</si>
  <si>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</si>
  <si>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</si>
  <si>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</si>
  <si>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</si>
  <si>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</si>
  <si>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</si>
  <si>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</si>
  <si>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</si>
  <si>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</si>
  <si>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</si>
  <si>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</si>
  <si>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</si>
  <si>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</si>
  <si>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</si>
  <si>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</si>
  <si>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</si>
  <si>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</si>
  <si>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</si>
  <si>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</si>
  <si>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</si>
  <si>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</si>
  <si>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</si>
  <si>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</si>
  <si>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</si>
  <si>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</si>
  <si>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</si>
  <si>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</si>
  <si>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</si>
  <si>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</si>
  <si>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</si>
  <si>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</si>
  <si>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</si>
  <si>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</si>
  <si>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</si>
  <si>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</si>
  <si>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</si>
  <si>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</si>
  <si>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</si>
  <si>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</si>
  <si>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</si>
  <si>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</si>
  <si>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</si>
  <si>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</si>
  <si>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</si>
  <si>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</si>
  <si>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</si>
  <si>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</si>
  <si>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</si>
  <si>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</si>
  <si>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</si>
  <si>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</si>
  <si>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</si>
  <si>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</si>
  <si>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</si>
  <si>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</si>
  <si>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</si>
  <si>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</si>
  <si>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</si>
  <si>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</si>
  <si>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</si>
  <si>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</si>
  <si>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</si>
  <si>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</si>
  <si>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</si>
  <si>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</si>
  <si>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</si>
  <si>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</si>
  <si>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</si>
  <si>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</si>
  <si>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</si>
  <si>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</si>
  <si>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</si>
  <si>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</si>
  <si>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</si>
  <si>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</si>
  <si>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</si>
  <si>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</si>
  <si>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</si>
  <si>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</si>
  <si>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</si>
  <si>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</si>
  <si>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</si>
  <si>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</si>
  <si>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</si>
  <si>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</si>
  <si>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</si>
  <si>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</si>
  <si>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</si>
  <si>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</si>
  <si>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</si>
  <si>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</si>
  <si>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</si>
  <si>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</si>
  <si>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</si>
  <si>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</si>
  <si>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</si>
  <si>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</si>
  <si>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</si>
  <si>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</si>
  <si>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</si>
  <si>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</si>
  <si>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</si>
  <si>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</si>
  <si>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</si>
  <si>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</si>
  <si>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</si>
  <si>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</si>
  <si>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</si>
  <si>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</si>
  <si>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</si>
  <si>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</si>
  <si>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</si>
  <si>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</si>
  <si>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</si>
  <si>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</si>
  <si>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</si>
  <si>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</si>
  <si>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</si>
  <si>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</si>
  <si>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</si>
  <si>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</si>
  <si>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</si>
  <si>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</si>
  <si>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</si>
  <si>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</si>
  <si>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</si>
  <si>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</si>
  <si>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</si>
  <si>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</si>
  <si>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</si>
  <si>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</si>
  <si>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</si>
  <si>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</si>
  <si>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</si>
  <si>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</si>
  <si>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</si>
  <si>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</si>
  <si>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</si>
  <si>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</si>
  <si>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</si>
  <si>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</si>
  <si>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</si>
  <si>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</si>
  <si>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</si>
  <si>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</si>
  <si>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</si>
  <si>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</si>
  <si>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</si>
  <si>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</si>
  <si>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</si>
  <si>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</si>
  <si>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</si>
  <si>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</si>
  <si>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</si>
  <si>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</si>
  <si>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</si>
  <si>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</si>
  <si>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</si>
  <si>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</si>
  <si>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</si>
  <si>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</si>
  <si>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</si>
  <si>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</si>
  <si>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</si>
  <si>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</si>
  <si>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</si>
  <si>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</si>
  <si>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</si>
  <si>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</si>
  <si>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</si>
  <si>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</si>
  <si>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</si>
  <si>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</si>
  <si>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</si>
  <si>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</si>
  <si>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</si>
  <si>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</si>
  <si>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</si>
  <si>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</si>
  <si>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</si>
  <si>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</si>
  <si>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</si>
  <si>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</si>
  <si>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</si>
  <si>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</si>
  <si>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</si>
  <si>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</si>
  <si>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</si>
  <si>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</si>
  <si>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</si>
  <si>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</si>
  <si>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</si>
  <si>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</si>
  <si>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</si>
  <si>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</si>
  <si>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</si>
  <si>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</si>
  <si>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</si>
  <si>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</si>
  <si>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</si>
  <si>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</si>
  <si>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</si>
  <si>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</si>
  <si>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</si>
  <si>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</si>
  <si>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</si>
  <si>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</si>
  <si>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</si>
  <si>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</si>
  <si>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</si>
  <si>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</si>
  <si>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</si>
  <si>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</si>
  <si>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</si>
  <si>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</si>
  <si>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</si>
  <si>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</si>
  <si>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</si>
  <si>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</si>
  <si>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</si>
  <si>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</si>
  <si>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</si>
  <si>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</si>
  <si>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</si>
  <si>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</si>
  <si>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</si>
  <si>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</si>
  <si>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</si>
  <si>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</si>
  <si>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</si>
  <si>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</si>
  <si>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</si>
  <si>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</si>
  <si>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</si>
  <si>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</si>
  <si>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</si>
  <si>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</si>
  <si>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</si>
  <si>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</si>
  <si>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</si>
  <si>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</si>
  <si>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</si>
  <si>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</si>
  <si>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</si>
  <si>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</si>
  <si>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</si>
  <si>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</si>
  <si>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</si>
  <si>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</si>
  <si>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</si>
  <si>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</si>
  <si>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</si>
  <si>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</si>
  <si>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</si>
  <si>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</si>
  <si>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</si>
  <si>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</si>
  <si>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</si>
  <si>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</si>
  <si>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</si>
  <si>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</si>
  <si>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</si>
  <si>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</si>
  <si>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</si>
  <si>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</si>
  <si>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</si>
  <si>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</si>
  <si>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</si>
  <si>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</si>
  <si>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</si>
  <si>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</si>
  <si>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</si>
  <si>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</si>
  <si>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</si>
  <si>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</si>
  <si>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</si>
  <si>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</si>
  <si>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</si>
  <si>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</si>
  <si>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</si>
  <si>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</si>
  <si>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</si>
  <si>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</si>
  <si>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</si>
  <si>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</si>
  <si>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</si>
  <si>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</si>
  <si>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</si>
  <si>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</si>
  <si>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</si>
  <si>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</si>
  <si>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</si>
  <si>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</si>
  <si>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</si>
  <si>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</si>
  <si>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</si>
  <si>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</si>
  <si>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</si>
  <si>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</si>
  <si>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</si>
  <si>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</si>
  <si>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</si>
  <si>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</si>
  <si>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</si>
  <si>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</si>
  <si>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</si>
  <si>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</si>
  <si>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</si>
  <si>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</si>
  <si>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</si>
  <si>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</si>
  <si>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</si>
  <si>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</si>
  <si>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</si>
  <si>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</si>
  <si>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</si>
  <si>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</si>
  <si>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</si>
  <si>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</si>
  <si>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</si>
  <si>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</si>
  <si>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</si>
  <si>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</si>
  <si>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</si>
  <si>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</si>
  <si>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</si>
  <si>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</si>
  <si>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</si>
  <si>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</si>
  <si>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</si>
  <si>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</si>
  <si>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</si>
  <si>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</si>
  <si>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</si>
  <si>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</si>
  <si>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</si>
  <si>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</si>
  <si>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</si>
  <si>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</si>
  <si>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</si>
  <si>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</si>
  <si>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</si>
  <si>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</si>
  <si>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</si>
  <si>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</si>
  <si>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</si>
  <si>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</si>
  <si>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</si>
  <si>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</si>
  <si>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</si>
  <si>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</si>
  <si>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</si>
  <si>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</si>
  <si>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</si>
  <si>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</si>
  <si>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</si>
  <si>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</si>
  <si>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</si>
  <si>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</si>
  <si>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</si>
  <si>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</si>
  <si>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</si>
  <si>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</si>
  <si>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</si>
  <si>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</si>
  <si>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</si>
  <si>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</si>
  <si>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</si>
  <si>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</si>
  <si>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</si>
  <si>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</si>
  <si>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</si>
  <si>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</si>
  <si>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</si>
  <si>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</si>
  <si>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</si>
  <si>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</si>
  <si>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</si>
  <si>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</si>
  <si>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</si>
  <si>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</si>
  <si>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</si>
  <si>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</si>
  <si>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</si>
  <si>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</si>
  <si>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</si>
  <si>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</si>
  <si>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</si>
  <si>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</si>
  <si>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</si>
  <si>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</si>
  <si>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</si>
  <si>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</si>
  <si>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</si>
  <si>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</si>
  <si>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</si>
  <si>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</si>
  <si>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</si>
  <si>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</si>
  <si>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</si>
  <si>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</si>
  <si>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</si>
  <si>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</si>
  <si>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</si>
  <si>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</si>
  <si>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</si>
  <si>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</si>
  <si>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</si>
  <si>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</si>
  <si>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</si>
  <si>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</si>
  <si>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</si>
  <si>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</si>
  <si>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</si>
  <si>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</si>
  <si>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</si>
  <si>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</si>
  <si>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</si>
  <si>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</si>
  <si>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</si>
  <si>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</si>
  <si>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</si>
  <si>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</si>
  <si>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</si>
  <si>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</si>
  <si>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</si>
  <si>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</si>
  <si>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</si>
  <si>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</si>
  <si>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</si>
  <si>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</si>
  <si>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</si>
  <si>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</si>
  <si>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</si>
  <si>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</si>
  <si>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</si>
  <si>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</si>
  <si>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</si>
  <si>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</si>
  <si>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</si>
  <si>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</si>
  <si>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</si>
  <si>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</si>
  <si>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</si>
  <si>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</si>
  <si>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</si>
  <si>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</si>
  <si>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</si>
  <si>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</si>
  <si>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</si>
  <si>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</si>
  <si>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</si>
  <si>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</si>
  <si>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</si>
  <si>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</si>
  <si>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</si>
  <si>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</si>
  <si>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</si>
  <si>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</si>
  <si>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</si>
  <si>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</si>
  <si>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</si>
  <si>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</si>
  <si>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</si>
  <si>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</si>
  <si>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</si>
  <si>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</si>
  <si>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</si>
  <si>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</si>
  <si>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</si>
  <si>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</si>
  <si>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</si>
  <si>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</si>
  <si>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</si>
  <si>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</si>
  <si>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</si>
  <si>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</si>
  <si>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</si>
  <si>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</si>
  <si>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</si>
  <si>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</si>
  <si>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</si>
  <si>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</si>
  <si>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</si>
  <si>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</si>
  <si>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</si>
  <si>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</si>
  <si>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</si>
  <si>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</si>
  <si>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</si>
  <si>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</si>
  <si>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</si>
  <si>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</si>
  <si>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</si>
  <si>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</si>
  <si>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</si>
  <si>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</si>
  <si>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</si>
  <si>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</si>
  <si>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</si>
  <si>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</si>
  <si>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</si>
  <si>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</si>
  <si>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</si>
  <si>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</si>
  <si>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</si>
  <si>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</si>
  <si>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</si>
  <si>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</si>
  <si>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</si>
  <si>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</si>
  <si>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</si>
  <si>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</si>
  <si>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</si>
  <si>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</si>
  <si>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</si>
  <si>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</si>
  <si>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</si>
  <si>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</si>
  <si>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</si>
  <si>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</si>
  <si>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</si>
  <si>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</si>
  <si>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</si>
  <si>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</si>
  <si>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</si>
  <si>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</si>
  <si>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</si>
  <si>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</si>
  <si>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</si>
  <si>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</si>
  <si>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</si>
  <si>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</si>
  <si>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</si>
  <si>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</si>
  <si>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</si>
  <si>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</si>
  <si>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</si>
  <si>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</si>
  <si>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</si>
  <si>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</si>
  <si>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</si>
  <si>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</si>
  <si>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</si>
  <si>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</si>
  <si>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</si>
  <si>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</si>
  <si>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</si>
  <si>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</si>
  <si>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</si>
  <si>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</si>
  <si>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</si>
  <si>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</si>
  <si>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</si>
  <si>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</si>
  <si>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</si>
  <si>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</si>
  <si>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</si>
  <si>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</si>
  <si>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</si>
  <si>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</si>
  <si>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</si>
  <si>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</si>
  <si>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</si>
  <si>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</si>
  <si>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</si>
  <si>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</si>
  <si>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</si>
  <si>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</si>
  <si>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</si>
  <si>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</si>
  <si>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</si>
  <si>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</si>
  <si>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</si>
  <si>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</si>
  <si>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</si>
  <si>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</si>
  <si>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</si>
  <si>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</si>
  <si>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</si>
  <si>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</si>
  <si>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</si>
  <si>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</si>
  <si>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</si>
  <si>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</si>
  <si>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</si>
  <si>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</si>
  <si>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</si>
  <si>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</si>
  <si>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</si>
  <si>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</si>
  <si>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</si>
  <si>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</si>
  <si>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</si>
  <si>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</si>
  <si>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</si>
  <si>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</si>
  <si>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</si>
  <si>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</si>
  <si>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</si>
  <si>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</si>
  <si>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</si>
  <si>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</si>
  <si>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</si>
  <si>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</si>
  <si>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</si>
  <si>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</si>
  <si>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</si>
  <si>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</si>
  <si>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</si>
  <si>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</si>
  <si>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</si>
  <si>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</si>
  <si>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</si>
  <si>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</si>
  <si>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</si>
  <si>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</si>
  <si>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</si>
  <si>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</si>
  <si>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</si>
  <si>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</si>
  <si>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</si>
  <si>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</si>
  <si>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</si>
  <si>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</si>
  <si>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</si>
  <si>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</si>
  <si>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</si>
  <si>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</si>
  <si>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</si>
  <si>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</si>
  <si>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</si>
  <si>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</si>
  <si>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</si>
  <si>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</si>
  <si>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</si>
  <si>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</si>
  <si>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</si>
  <si>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</si>
  <si>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</si>
  <si>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</si>
  <si>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</si>
  <si>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</si>
  <si>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</si>
  <si>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</si>
  <si>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</si>
  <si>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</si>
  <si>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</si>
  <si>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</si>
  <si>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</si>
  <si>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</si>
  <si>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</si>
  <si>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</si>
  <si>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</si>
  <si>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</si>
  <si>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</si>
  <si>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</si>
  <si>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</si>
  <si>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</si>
  <si>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</si>
  <si>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</si>
  <si>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</si>
  <si>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</si>
  <si>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</si>
  <si>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</si>
  <si>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</si>
  <si>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</si>
  <si>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</si>
  <si>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</si>
  <si>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</si>
  <si>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</si>
  <si>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</si>
  <si>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</si>
  <si>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</si>
  <si>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</si>
  <si>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</si>
  <si>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</si>
  <si>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</si>
  <si>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</si>
  <si>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</si>
  <si>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</si>
  <si>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</si>
  <si>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</si>
  <si>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</si>
  <si>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</si>
  <si>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</si>
  <si>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</si>
  <si>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</si>
  <si>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</si>
  <si>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</si>
  <si>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</si>
  <si>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</si>
  <si>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</si>
  <si>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</si>
  <si>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</si>
  <si>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</si>
  <si>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</si>
  <si>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</si>
  <si>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</si>
  <si>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</si>
  <si>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</si>
  <si>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</si>
  <si>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</si>
  <si>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</si>
  <si>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</si>
  <si>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</si>
  <si>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</si>
  <si>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</si>
  <si>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</si>
  <si>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</si>
  <si>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</si>
  <si>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</si>
  <si>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</si>
  <si>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</si>
  <si>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</si>
  <si>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</si>
  <si>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</si>
  <si>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</si>
  <si>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</si>
  <si>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</si>
  <si>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</si>
  <si>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</si>
  <si>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</si>
  <si>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</si>
  <si>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</si>
  <si>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</si>
  <si>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</si>
  <si>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</si>
  <si>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</si>
  <si>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</si>
  <si>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</si>
  <si>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</si>
  <si>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</si>
  <si>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</si>
  <si>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</si>
  <si>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</si>
  <si>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</si>
  <si>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</si>
  <si>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</si>
  <si>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</si>
  <si>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</si>
  <si>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</si>
  <si>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</si>
  <si>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</si>
  <si>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</si>
  <si>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</si>
  <si>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</si>
  <si>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</si>
  <si>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</si>
  <si>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</si>
  <si>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</si>
  <si>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</si>
  <si>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</si>
  <si>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</si>
  <si>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</si>
  <si>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</si>
  <si>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</si>
  <si>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</si>
  <si>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</si>
  <si>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</si>
  <si>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</si>
  <si>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</si>
  <si>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</si>
  <si>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</si>
  <si>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</si>
  <si>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</si>
  <si>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</si>
  <si>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</si>
  <si>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</si>
  <si>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</si>
  <si>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</si>
  <si>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</si>
  <si>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</si>
  <si>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</si>
  <si>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</si>
  <si>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</si>
  <si>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</si>
  <si>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</si>
  <si>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</si>
  <si>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</si>
  <si>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</si>
  <si>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</si>
  <si>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</si>
  <si>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</si>
  <si>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</si>
  <si>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</si>
  <si>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</si>
  <si>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</si>
  <si>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</si>
  <si>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</si>
  <si>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</si>
  <si>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</si>
  <si>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</si>
  <si>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</si>
  <si>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</si>
  <si>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</si>
  <si>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</si>
  <si>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</si>
  <si>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</si>
  <si>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</si>
  <si>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</si>
  <si>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</si>
  <si>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</si>
  <si>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</si>
  <si>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</si>
  <si>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</si>
  <si>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</si>
  <si>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</si>
  <si>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</si>
  <si>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</si>
  <si>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</si>
  <si>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</si>
  <si>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</si>
  <si>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</si>
  <si>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</si>
  <si>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</si>
  <si>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</si>
  <si>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</si>
  <si>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</si>
  <si>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</si>
  <si>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</si>
  <si>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</si>
  <si>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</si>
  <si>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</si>
  <si>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</si>
  <si>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</si>
  <si>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</si>
  <si>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</si>
  <si>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</si>
  <si>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</si>
  <si>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</si>
  <si>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</si>
  <si>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</si>
  <si>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</si>
  <si>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</si>
  <si>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</si>
  <si>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</si>
  <si>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</si>
  <si>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</si>
  <si>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</si>
  <si>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</si>
  <si>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</si>
  <si>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</si>
  <si>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</si>
  <si>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</si>
  <si>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</si>
  <si>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</si>
  <si>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</si>
  <si>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</si>
  <si>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</si>
  <si>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</si>
  <si>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</si>
  <si>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</si>
  <si>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</si>
  <si>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</si>
  <si>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</si>
  <si>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</si>
  <si>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</si>
  <si>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</si>
  <si>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</si>
  <si>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</si>
  <si>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</si>
  <si>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</si>
  <si>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</si>
  <si>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</si>
  <si>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</si>
  <si>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</si>
  <si>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</si>
  <si>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</si>
  <si>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</si>
  <si>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</si>
  <si>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</si>
  <si>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</si>
  <si>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</si>
  <si>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</si>
  <si>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</si>
  <si>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</si>
  <si>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</si>
  <si>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</si>
  <si>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</si>
  <si>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</si>
  <si>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</si>
  <si>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</si>
  <si>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</si>
  <si>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</si>
  <si>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</si>
  <si>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</si>
  <si>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</si>
  <si>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</si>
  <si>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</si>
  <si>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</si>
  <si>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</si>
  <si>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</si>
  <si>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</si>
  <si>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</si>
  <si>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</si>
  <si>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</si>
  <si>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</si>
  <si>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</si>
  <si>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</si>
  <si>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</si>
  <si>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</si>
  <si>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</si>
  <si>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</si>
  <si>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</si>
  <si>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</si>
  <si>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</si>
  <si>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</si>
  <si>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</si>
  <si>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</si>
  <si>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</si>
  <si>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</si>
  <si>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</si>
  <si>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</si>
  <si>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</si>
  <si>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</si>
  <si>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</si>
  <si>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</si>
  <si>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</si>
  <si>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</si>
  <si>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</si>
  <si>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</si>
  <si>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</si>
  <si>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</si>
  <si>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</si>
  <si>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</si>
  <si>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</si>
  <si>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</si>
  <si>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</si>
  <si>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</si>
  <si>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</si>
  <si>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</si>
  <si>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</si>
  <si>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</si>
  <si>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</si>
  <si>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</si>
  <si>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</si>
  <si>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</si>
  <si>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</si>
  <si>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</si>
  <si>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</si>
  <si>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</si>
  <si>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</si>
  <si>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</si>
  <si>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</si>
  <si>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</si>
  <si>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</si>
  <si>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</si>
  <si>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</si>
  <si>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</si>
  <si>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</si>
  <si>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</si>
  <si>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</si>
  <si>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</si>
  <si>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</si>
  <si>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</si>
  <si>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</si>
  <si>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</si>
  <si>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</si>
  <si>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</si>
  <si>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</si>
  <si>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</si>
  <si>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</si>
  <si>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</si>
  <si>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</si>
  <si>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</si>
  <si>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</si>
  <si>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</si>
  <si>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</si>
  <si>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</si>
  <si>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</si>
  <si>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</si>
  <si>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</si>
  <si>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</si>
  <si>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</si>
  <si>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</si>
  <si>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</si>
  <si>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</si>
  <si>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</si>
  <si>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</si>
  <si>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</si>
  <si>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</si>
  <si>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</si>
  <si>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</si>
  <si>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</si>
  <si>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</si>
  <si>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</si>
  <si>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</si>
  <si>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</si>
  <si>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</si>
  <si>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</si>
  <si>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</si>
  <si>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</si>
  <si>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</si>
  <si>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</si>
  <si>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</si>
  <si>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</si>
  <si>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</si>
  <si>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</si>
  <si>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</si>
  <si>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</si>
  <si>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</si>
  <si>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</si>
  <si>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</si>
  <si>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</si>
  <si>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</si>
  <si>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</si>
  <si>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</si>
  <si>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</si>
  <si>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</si>
  <si>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</si>
  <si>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</si>
  <si>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</si>
  <si>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</si>
  <si>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</si>
  <si>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</si>
  <si>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</si>
  <si>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</si>
  <si>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</si>
  <si>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</si>
  <si>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</si>
  <si>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</si>
  <si>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</si>
  <si>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</si>
  <si>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</si>
  <si>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</si>
  <si>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</si>
  <si>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</si>
  <si>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</si>
  <si>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</si>
  <si>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</si>
  <si>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</si>
  <si>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</si>
  <si>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</si>
  <si>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</si>
  <si>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</si>
  <si>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</si>
  <si>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</si>
  <si>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</si>
  <si>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</si>
  <si>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</si>
  <si>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</si>
  <si>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</si>
  <si>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</si>
  <si>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</si>
  <si>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</si>
  <si>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</si>
  <si>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</si>
  <si>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</si>
  <si>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</si>
  <si>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</si>
  <si>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</si>
  <si>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</si>
  <si>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</si>
  <si>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</si>
  <si>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</si>
  <si>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</si>
  <si>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</si>
  <si>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</si>
  <si>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</si>
  <si>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</si>
  <si>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</si>
  <si>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</si>
  <si>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</si>
  <si>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</si>
  <si>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</si>
  <si>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</si>
  <si>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</si>
  <si>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</si>
  <si>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</si>
  <si>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</si>
  <si>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</si>
  <si>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</si>
  <si>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</si>
  <si>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</si>
  <si>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</si>
  <si>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</si>
  <si>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</si>
  <si>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</si>
  <si>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</si>
  <si>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</si>
  <si>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</si>
  <si>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</si>
  <si>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</si>
  <si>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</si>
  <si>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</si>
  <si>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</si>
  <si>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</si>
  <si>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</si>
  <si>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</si>
  <si>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</si>
  <si>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</si>
  <si>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</si>
  <si>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</si>
  <si>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</si>
  <si>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</si>
  <si>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</si>
  <si>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</si>
  <si>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</si>
  <si>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</si>
  <si>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</si>
  <si>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</si>
  <si>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</si>
  <si>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</si>
  <si>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</si>
  <si>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</si>
  <si>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</si>
  <si>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</si>
  <si>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</si>
  <si>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</si>
  <si>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</si>
  <si>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</si>
  <si>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</si>
  <si>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</si>
  <si>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</si>
  <si>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</si>
  <si>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</si>
  <si>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</si>
  <si>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</si>
  <si>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</si>
  <si>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</si>
  <si>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</si>
  <si>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</si>
  <si>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</si>
  <si>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</si>
  <si>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</si>
  <si>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</si>
  <si>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</si>
  <si>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</si>
  <si>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</si>
  <si>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</si>
  <si>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</si>
  <si>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</si>
  <si>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</si>
  <si>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</si>
  <si>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</si>
  <si>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</si>
  <si>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</si>
  <si>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</si>
  <si>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</si>
  <si>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</si>
  <si>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</si>
  <si>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</si>
  <si>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</si>
  <si>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</si>
  <si>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</si>
  <si>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</si>
  <si>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</si>
  <si>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</si>
  <si>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</si>
  <si>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</si>
  <si>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</si>
  <si>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</si>
  <si>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</si>
  <si>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</si>
  <si>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</si>
  <si>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</si>
  <si>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</si>
  <si>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</si>
  <si>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</si>
  <si>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</si>
  <si>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</si>
  <si>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</si>
  <si>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</si>
  <si>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</si>
  <si>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</si>
  <si>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</si>
  <si>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</si>
  <si>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</si>
  <si>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</si>
  <si>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</si>
  <si>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</si>
  <si>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</si>
  <si>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</si>
  <si>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</si>
  <si>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</si>
  <si>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</si>
  <si>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</si>
  <si>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</si>
  <si>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</si>
  <si>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</si>
  <si>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</si>
  <si>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</si>
  <si>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</si>
  <si>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</si>
  <si>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</si>
  <si>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</si>
  <si>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</si>
  <si>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</si>
  <si>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</si>
  <si>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</si>
  <si>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</si>
  <si>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</si>
  <si>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</si>
  <si>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</si>
  <si>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</si>
  <si>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</si>
  <si>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</si>
  <si>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</si>
  <si>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</si>
  <si>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</si>
  <si>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</si>
  <si>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</si>
  <si>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</si>
  <si>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</si>
  <si>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</si>
  <si>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</si>
  <si>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</si>
  <si>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</si>
  <si>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</si>
  <si>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</si>
  <si>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</si>
  <si>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</si>
  <si>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</si>
  <si>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</si>
  <si>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</si>
  <si>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</si>
  <si>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</si>
  <si>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</si>
  <si>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</si>
  <si>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</si>
  <si>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</si>
  <si>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</si>
  <si>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</si>
  <si>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</si>
  <si>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</si>
  <si>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</si>
  <si>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</si>
  <si>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</si>
  <si>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</si>
  <si>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</si>
  <si>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</si>
  <si>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</si>
  <si>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</si>
  <si>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</si>
  <si>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</si>
  <si>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</si>
  <si>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</si>
  <si>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</si>
  <si>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</si>
  <si>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</si>
  <si>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</si>
  <si>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</si>
  <si>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</si>
  <si>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</si>
  <si>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</si>
  <si>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</si>
  <si>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</si>
  <si>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</si>
  <si>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</si>
  <si>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</si>
  <si>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</si>
  <si>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</si>
  <si>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</si>
  <si>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</si>
  <si>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</si>
  <si>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</si>
  <si>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</si>
  <si>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</si>
  <si>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</si>
  <si>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</si>
  <si>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</si>
  <si>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</si>
  <si>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</si>
  <si>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</si>
  <si>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</si>
  <si>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</si>
  <si>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</si>
  <si>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</si>
  <si>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</si>
  <si>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</si>
  <si>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</si>
  <si>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</si>
  <si>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</si>
  <si>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</si>
  <si>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</si>
  <si>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</si>
  <si>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</si>
  <si>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</si>
  <si>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</si>
  <si>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</si>
  <si>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</si>
  <si>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</si>
  <si>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</si>
  <si>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</si>
  <si>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</si>
  <si>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</si>
  <si>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</si>
  <si>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</si>
  <si>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</si>
  <si>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</si>
  <si>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</si>
  <si>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</si>
  <si>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</si>
  <si>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</si>
  <si>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</si>
  <si>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</si>
  <si>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</si>
  <si>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</si>
  <si>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</si>
  <si>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</si>
  <si>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</si>
  <si>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</si>
  <si>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</si>
  <si>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</si>
  <si>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</si>
  <si>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</si>
  <si>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</si>
  <si>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</si>
  <si>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</si>
  <si>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</si>
  <si>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</si>
  <si>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</si>
  <si>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</si>
  <si>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</si>
  <si>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</si>
  <si>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</si>
  <si>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</si>
  <si>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</si>
  <si>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</si>
  <si>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</si>
  <si>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</si>
  <si>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</si>
  <si>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</si>
  <si>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</si>
  <si>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</si>
  <si>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</si>
  <si>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</si>
  <si>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</si>
  <si>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</si>
  <si>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</si>
  <si>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</si>
  <si>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</si>
  <si>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</si>
  <si>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</si>
  <si>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</si>
  <si>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</si>
  <si>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</si>
  <si>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</si>
  <si>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</si>
  <si>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</si>
  <si>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</si>
  <si>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</si>
  <si>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</si>
  <si>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</si>
  <si>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</si>
  <si>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</si>
  <si>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</si>
  <si>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</si>
  <si>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</si>
  <si>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</si>
  <si>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</si>
  <si>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</si>
  <si>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</si>
  <si>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</si>
  <si>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</si>
  <si>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</si>
  <si>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</si>
  <si>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</si>
  <si>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</si>
  <si>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</si>
  <si>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</si>
  <si>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</si>
  <si>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</si>
  <si>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</si>
  <si>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</si>
  <si>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</si>
  <si>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</si>
  <si>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</si>
  <si>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</si>
  <si>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</si>
  <si>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</si>
  <si>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</si>
  <si>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</si>
  <si>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</si>
  <si>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</si>
  <si>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</si>
  <si>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</si>
  <si>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</si>
  <si>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</si>
  <si>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</si>
  <si>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</si>
  <si>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</si>
  <si>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</si>
  <si>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</si>
  <si>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</si>
  <si>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</si>
  <si>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</si>
  <si>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</si>
  <si>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</si>
  <si>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</si>
  <si>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</si>
  <si>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</si>
  <si>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</si>
  <si>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</si>
  <si>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</si>
  <si>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</si>
  <si>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</si>
  <si>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</si>
  <si>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</si>
  <si>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</si>
  <si>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</si>
  <si>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</si>
  <si>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</si>
  <si>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</si>
  <si>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</si>
  <si>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</si>
  <si>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</si>
  <si>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</si>
  <si>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</si>
  <si>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</si>
  <si>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</si>
  <si>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</si>
  <si>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</si>
  <si>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</si>
  <si>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</si>
  <si>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</si>
  <si>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</si>
  <si>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</si>
  <si>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</si>
  <si>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</si>
  <si>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</si>
  <si>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</si>
  <si>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</si>
  <si>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</si>
  <si>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</si>
  <si>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</si>
  <si>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</si>
  <si>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</si>
  <si>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</si>
  <si>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</si>
  <si>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</si>
  <si>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</si>
  <si>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</si>
  <si>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</si>
  <si>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</si>
  <si>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</si>
  <si>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</si>
  <si>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</si>
  <si>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</si>
  <si>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</si>
  <si>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</si>
  <si>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</si>
  <si>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</si>
  <si>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</si>
  <si>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</si>
  <si>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</si>
  <si>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</si>
  <si>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</si>
  <si>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</si>
  <si>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</si>
  <si>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</si>
  <si>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</si>
  <si>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</si>
  <si>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</si>
  <si>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</si>
  <si>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</si>
  <si>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</si>
  <si>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</si>
  <si>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</si>
  <si>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</si>
  <si>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</si>
  <si>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</si>
  <si>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</si>
  <si>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</si>
  <si>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</si>
  <si>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</si>
  <si>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</si>
  <si>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</si>
  <si>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</si>
  <si>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</si>
  <si>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</si>
  <si>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</si>
  <si>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</si>
  <si>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</si>
  <si>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</si>
  <si>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</si>
  <si>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</si>
  <si>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</si>
  <si>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</si>
  <si>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</si>
  <si>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</si>
  <si>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</si>
  <si>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</si>
  <si>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</si>
  <si>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</si>
  <si>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</si>
  <si>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</si>
  <si>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</si>
  <si>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</si>
  <si>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</si>
  <si>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</si>
  <si>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</si>
  <si>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</si>
  <si>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</si>
  <si>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</si>
  <si>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</si>
  <si>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</si>
  <si>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</si>
  <si>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</si>
  <si>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</si>
  <si>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</si>
  <si>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</si>
  <si>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</si>
  <si>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</si>
  <si>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</si>
  <si>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</si>
  <si>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</si>
  <si>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</si>
  <si>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</si>
  <si>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</si>
  <si>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</si>
  <si>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</si>
  <si>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</si>
  <si>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</si>
  <si>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</si>
  <si>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</si>
  <si>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</si>
  <si>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</si>
  <si>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</si>
  <si>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</si>
  <si>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</si>
  <si>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</si>
  <si>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</si>
  <si>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</si>
  <si>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</si>
  <si>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</si>
  <si>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</si>
  <si>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</si>
  <si>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</si>
  <si>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</si>
  <si>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</si>
  <si>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</si>
  <si>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</si>
  <si>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</si>
  <si>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</si>
  <si>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</si>
  <si>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</si>
  <si>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</si>
  <si>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</si>
  <si>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</si>
  <si>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</si>
  <si>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</si>
  <si>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</si>
  <si>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</si>
  <si>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</si>
  <si>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</si>
  <si>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</si>
  <si>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</si>
  <si>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</si>
  <si>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</si>
  <si>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</si>
  <si>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</si>
  <si>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</si>
  <si>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</si>
  <si>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</si>
  <si>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</si>
  <si>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</si>
  <si>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</si>
  <si>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</si>
  <si>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</si>
  <si>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</si>
  <si>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</si>
  <si>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</si>
  <si>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</si>
  <si>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</si>
  <si>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</si>
  <si>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</si>
  <si>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</si>
  <si>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</si>
  <si>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</si>
  <si>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</si>
  <si>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</si>
  <si>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</si>
  <si>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</si>
  <si>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</si>
  <si>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</si>
  <si>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</si>
  <si>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</si>
  <si>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</si>
  <si>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</si>
  <si>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</si>
  <si>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</si>
  <si>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</si>
  <si>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</si>
  <si>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</si>
  <si>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</si>
  <si>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</si>
  <si>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</si>
  <si>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</si>
  <si>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</si>
  <si>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</si>
  <si>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</si>
  <si>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</si>
  <si>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</si>
  <si>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</si>
  <si>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</si>
  <si>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</si>
  <si>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</si>
  <si>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</si>
  <si>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</si>
  <si>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</si>
  <si>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</si>
  <si>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</si>
  <si>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</si>
  <si>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</si>
  <si>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</si>
  <si>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</si>
  <si>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</si>
  <si>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</si>
  <si>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</si>
  <si>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</si>
  <si>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</si>
  <si>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</si>
  <si>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</si>
  <si>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</si>
  <si>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</si>
  <si>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</si>
  <si>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</si>
  <si>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</si>
  <si>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</si>
  <si>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</si>
  <si>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</si>
  <si>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</si>
  <si>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</si>
  <si>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</si>
  <si>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</si>
  <si>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</si>
  <si>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</si>
  <si>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</si>
  <si>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</si>
  <si>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</si>
  <si>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</si>
  <si>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</si>
  <si>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</si>
  <si>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</si>
  <si>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</si>
  <si>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</si>
  <si>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</si>
  <si>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</si>
  <si>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</si>
  <si>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</si>
  <si>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</si>
  <si>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</si>
  <si>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</si>
  <si>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</si>
  <si>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</si>
  <si>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</si>
  <si>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</si>
  <si>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</si>
  <si>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</si>
  <si>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</si>
  <si>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</si>
  <si>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</si>
  <si>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</si>
  <si>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</si>
  <si>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</si>
  <si>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</si>
  <si>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</si>
  <si>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</si>
  <si>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</si>
  <si>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</si>
  <si>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</si>
  <si>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</si>
  <si>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</si>
  <si>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</si>
  <si>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</si>
  <si>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</si>
  <si>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</si>
  <si>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</si>
  <si>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</si>
  <si>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</si>
  <si>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</si>
  <si>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</si>
  <si>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</si>
  <si>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</si>
  <si>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</si>
  <si>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</si>
  <si>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</si>
  <si>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</si>
  <si>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</si>
  <si>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</si>
  <si>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</si>
  <si>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</si>
  <si>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</si>
  <si>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</si>
  <si>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</si>
  <si>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</si>
  <si>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</si>
  <si>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</si>
  <si>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</si>
  <si>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</si>
  <si>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</si>
  <si>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</si>
  <si>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</si>
  <si>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</si>
  <si>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</si>
  <si>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</si>
  <si>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</si>
  <si>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</si>
  <si>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</si>
  <si>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</si>
  <si>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</si>
  <si>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</si>
  <si>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</si>
  <si>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</si>
  <si>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</si>
  <si>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</si>
  <si>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</si>
  <si>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</si>
  <si>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</si>
  <si>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</si>
  <si>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</si>
  <si>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</si>
  <si>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</si>
  <si>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</si>
  <si>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</si>
  <si>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</si>
  <si>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</si>
  <si>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</si>
  <si>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</si>
  <si>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</si>
  <si>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</si>
  <si>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</si>
  <si>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</si>
  <si>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</si>
  <si>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</si>
  <si>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</si>
  <si>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</si>
  <si>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</si>
  <si>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</si>
  <si>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</si>
  <si>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</si>
  <si>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</si>
  <si>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</si>
  <si>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</si>
  <si>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</si>
  <si>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</si>
  <si>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</si>
  <si>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</si>
  <si>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</si>
  <si>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</si>
  <si>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</si>
  <si>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</si>
  <si>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</si>
  <si>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</si>
  <si>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</si>
  <si>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</si>
  <si>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</si>
  <si>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</si>
  <si>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</si>
  <si>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</si>
  <si>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</si>
  <si>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</si>
  <si>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</si>
  <si>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</si>
  <si>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</si>
  <si>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</si>
  <si>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</si>
  <si>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</si>
  <si>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</si>
  <si>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</si>
  <si>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</si>
  <si>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</si>
  <si>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</si>
  <si>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</si>
  <si>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</si>
  <si>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</si>
  <si>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</si>
  <si>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</si>
  <si>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</si>
  <si>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</si>
  <si>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</si>
  <si>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</si>
  <si>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</si>
  <si>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</si>
  <si>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</si>
  <si>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</si>
  <si>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</si>
  <si>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</si>
  <si>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</si>
  <si>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</si>
  <si>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</si>
  <si>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</si>
  <si>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</si>
  <si>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</si>
  <si>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</si>
  <si>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</si>
  <si>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</si>
  <si>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</si>
  <si>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</si>
  <si>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</si>
  <si>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</si>
  <si>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</si>
  <si>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</si>
  <si>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</si>
  <si>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</si>
  <si>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</si>
  <si>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</si>
  <si>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</si>
  <si>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</si>
  <si>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</si>
  <si>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</si>
  <si>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</si>
  <si>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</si>
  <si>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</si>
  <si>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</si>
  <si>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</si>
  <si>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</si>
  <si>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</si>
  <si>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</si>
  <si>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</si>
  <si>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</si>
  <si>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</si>
  <si>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</si>
  <si>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</si>
  <si>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</si>
  <si>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</si>
  <si>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</si>
  <si>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</si>
  <si>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</si>
  <si>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</si>
  <si>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</si>
  <si>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</si>
  <si>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</si>
  <si>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</si>
  <si>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</si>
  <si>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</si>
  <si>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</si>
  <si>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</si>
  <si>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</si>
  <si>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</si>
  <si>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</si>
  <si>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</si>
  <si>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</si>
  <si>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</si>
  <si>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</si>
  <si>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</si>
  <si>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</si>
  <si>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</si>
  <si>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</si>
  <si>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</si>
  <si>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</si>
  <si>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</si>
  <si>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</si>
  <si>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</si>
  <si>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</si>
  <si>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</si>
  <si>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</si>
  <si>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</si>
  <si>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</si>
  <si>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</si>
  <si>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</si>
  <si>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</si>
  <si>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</si>
  <si>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</si>
  <si>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</si>
  <si>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</si>
  <si>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</si>
  <si>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</si>
  <si>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</si>
  <si>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</si>
  <si>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</si>
  <si>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</si>
  <si>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</si>
  <si>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</si>
  <si>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</si>
  <si>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</si>
  <si>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</si>
  <si>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</si>
  <si>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</si>
  <si>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</si>
  <si>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</si>
  <si>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</si>
  <si>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</si>
  <si>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</si>
  <si>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</si>
  <si>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</si>
  <si>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</si>
  <si>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</si>
  <si>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</si>
  <si>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</si>
  <si>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</si>
  <si>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</si>
  <si>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</si>
  <si>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</si>
  <si>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</si>
  <si>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</si>
  <si>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</si>
  <si>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</si>
  <si>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</si>
  <si>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</si>
  <si>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</si>
  <si>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</si>
  <si>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</si>
  <si>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</si>
  <si>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</si>
  <si>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</si>
  <si>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</si>
  <si>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</si>
  <si>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</si>
  <si>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</si>
  <si>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</si>
  <si>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</si>
  <si>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</si>
  <si>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</si>
  <si>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</si>
  <si>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</si>
  <si>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</si>
  <si>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</si>
  <si>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</si>
  <si>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</si>
  <si>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</si>
  <si>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</si>
  <si>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</si>
  <si>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</si>
  <si>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</si>
  <si>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</si>
  <si>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</si>
  <si>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</si>
  <si>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</si>
  <si>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</si>
  <si>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</si>
  <si>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</si>
  <si>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</si>
  <si>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</si>
  <si>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</si>
  <si>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</si>
  <si>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</si>
  <si>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</si>
  <si>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</si>
  <si>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</si>
  <si>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</si>
  <si>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</si>
  <si>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</si>
  <si>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</si>
  <si>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</si>
  <si>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</si>
  <si>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</si>
  <si>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</si>
  <si>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</si>
  <si>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</si>
  <si>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</si>
  <si>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</si>
  <si>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</si>
  <si>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</si>
  <si>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</si>
  <si>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</si>
  <si>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</si>
  <si>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</si>
  <si>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</si>
  <si>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</si>
  <si>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</si>
  <si>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</si>
  <si>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</si>
  <si>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</si>
  <si>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</si>
  <si>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</si>
  <si>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</si>
  <si>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</si>
  <si>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</si>
  <si>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</si>
  <si>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</si>
  <si>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</si>
  <si>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</si>
  <si>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</si>
  <si>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</si>
  <si>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</si>
  <si>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</si>
  <si>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</si>
  <si>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</si>
  <si>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</si>
  <si>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</si>
  <si>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</si>
  <si>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</si>
  <si>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</si>
  <si>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</si>
  <si>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</si>
  <si>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</si>
  <si>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</si>
  <si>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</si>
  <si>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</si>
  <si>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</si>
  <si>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</si>
  <si>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</si>
  <si>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</si>
  <si>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</si>
  <si>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</si>
  <si>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</si>
  <si>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</si>
  <si>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</si>
  <si>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</si>
  <si>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</si>
  <si>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</si>
  <si>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</si>
  <si>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</si>
  <si>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</si>
  <si>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</si>
  <si>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</si>
  <si>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</si>
  <si>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</si>
  <si>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</si>
  <si>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</si>
  <si>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</si>
  <si>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</si>
  <si>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</si>
  <si>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</si>
  <si>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</si>
  <si>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</si>
  <si>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</si>
  <si>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</si>
  <si>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</si>
  <si>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</si>
  <si>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</si>
  <si>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</si>
  <si>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</si>
  <si>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</si>
  <si>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</si>
  <si>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</si>
  <si>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</si>
  <si>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</si>
  <si>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</si>
  <si>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</si>
  <si>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</si>
  <si>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</si>
  <si>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</si>
  <si>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</si>
  <si>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</si>
  <si>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</si>
  <si>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</si>
  <si>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</si>
  <si>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</si>
  <si>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</si>
  <si>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</si>
  <si>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</si>
  <si>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</si>
  <si>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</si>
  <si>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</si>
  <si>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</si>
  <si>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</si>
  <si>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</si>
  <si>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</si>
  <si>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</si>
  <si>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</si>
  <si>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</si>
  <si>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</si>
  <si>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</si>
  <si>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</si>
  <si>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</si>
  <si>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</si>
  <si>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</si>
  <si>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</si>
  <si>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</si>
  <si>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</si>
  <si>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</si>
  <si>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</si>
  <si>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</si>
  <si>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</si>
  <si>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</si>
  <si>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</si>
  <si>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</si>
  <si>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</si>
  <si>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</si>
  <si>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</si>
  <si>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</si>
  <si>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</si>
  <si>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</si>
  <si>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</si>
  <si>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</si>
  <si>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</si>
  <si>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</si>
  <si>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</si>
  <si>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</si>
  <si>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</si>
  <si>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</si>
  <si>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</si>
  <si>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</si>
  <si>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</si>
  <si>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</si>
  <si>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</si>
  <si>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</si>
  <si>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</si>
  <si>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</si>
  <si>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</si>
  <si>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</si>
  <si>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</si>
  <si>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</si>
  <si>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</si>
  <si>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</si>
  <si>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</si>
  <si>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</si>
  <si>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</si>
  <si>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</si>
  <si>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</si>
  <si>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</si>
  <si>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</si>
  <si>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</si>
  <si>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</si>
  <si>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</si>
  <si>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</si>
  <si>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</si>
  <si>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</si>
  <si>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</si>
  <si>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</si>
  <si>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</si>
  <si>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</si>
  <si>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</si>
  <si>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</si>
  <si>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</si>
  <si>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</si>
  <si>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</si>
  <si>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</si>
  <si>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</si>
  <si>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</si>
  <si>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</si>
  <si>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</si>
  <si>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</si>
  <si>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</si>
  <si>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</si>
  <si>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</si>
  <si>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</si>
  <si>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</si>
  <si>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</si>
  <si>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</si>
  <si>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</si>
  <si>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</si>
  <si>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</si>
  <si>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</si>
  <si>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</si>
  <si>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</si>
  <si>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</si>
  <si>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</si>
  <si>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</si>
  <si>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</si>
  <si>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</si>
  <si>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</si>
  <si>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</si>
  <si>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</si>
  <si>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</si>
  <si>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</si>
  <si>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</si>
  <si>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</si>
  <si>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</si>
  <si>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</si>
  <si>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</si>
  <si>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</si>
  <si>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</si>
  <si>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</si>
  <si>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</si>
  <si>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</si>
  <si>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</si>
  <si>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</si>
  <si>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</si>
  <si>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</si>
  <si>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</si>
  <si>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</si>
  <si>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</si>
  <si>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</si>
  <si>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</si>
  <si>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</si>
  <si>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</si>
  <si>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</si>
  <si>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</si>
  <si>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</si>
  <si>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</si>
  <si>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</si>
  <si>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</si>
  <si>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</si>
  <si>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</si>
  <si>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</si>
  <si>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</si>
  <si>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</si>
  <si>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</si>
  <si>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</si>
  <si>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</si>
  <si>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</si>
  <si>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</si>
  <si>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</si>
  <si>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</si>
  <si>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</si>
  <si>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</si>
  <si>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</si>
  <si>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</si>
  <si>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</si>
  <si>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</si>
  <si>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</si>
  <si>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</si>
  <si>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</si>
  <si>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</si>
  <si>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</si>
  <si>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</si>
  <si>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</si>
  <si>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</si>
  <si>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</si>
  <si>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</si>
  <si>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</si>
  <si>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</si>
  <si>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</si>
  <si>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</si>
  <si>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</si>
  <si>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</si>
  <si>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</si>
  <si>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</si>
  <si>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</si>
  <si>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</si>
  <si>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</si>
  <si>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</si>
  <si>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</si>
  <si>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</si>
  <si>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</si>
  <si>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</si>
  <si>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</si>
  <si>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</si>
  <si>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</si>
  <si>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</si>
  <si>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</si>
  <si>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</si>
  <si>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</si>
  <si>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</si>
  <si>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</si>
  <si>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</si>
  <si>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</si>
  <si>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</si>
  <si>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</si>
  <si>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</si>
  <si>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</si>
  <si>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</si>
  <si>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</si>
  <si>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</si>
  <si>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</si>
  <si>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</si>
  <si>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</si>
  <si>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</si>
  <si>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</si>
  <si>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</si>
  <si>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</si>
  <si>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</si>
  <si>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</si>
  <si>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</si>
  <si>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</si>
  <si>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</si>
  <si>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</si>
  <si>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</si>
  <si>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</si>
  <si>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</si>
  <si>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</si>
  <si>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</si>
  <si>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</si>
  <si>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</si>
  <si>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</si>
  <si>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</si>
  <si>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</si>
  <si>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</si>
  <si>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</si>
  <si>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</si>
  <si>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</si>
  <si>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</si>
  <si>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</si>
  <si>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</si>
  <si>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</si>
  <si>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</si>
  <si>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</si>
  <si>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</si>
  <si>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</si>
  <si>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</si>
  <si>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</si>
  <si>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</si>
  <si>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</si>
  <si>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</si>
  <si>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</si>
  <si>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</si>
  <si>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</si>
  <si>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</si>
  <si>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</si>
  <si>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</si>
  <si>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</si>
  <si>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</si>
  <si>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</si>
  <si>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</si>
  <si>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</si>
  <si>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</si>
  <si>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</si>
  <si>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</si>
  <si>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</si>
  <si>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</si>
  <si>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</si>
  <si>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</si>
  <si>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</si>
  <si>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</si>
  <si>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</si>
  <si>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</si>
  <si>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</si>
  <si>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</si>
  <si>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</si>
  <si>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</si>
  <si>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</si>
  <si>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</si>
  <si>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</si>
  <si>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</si>
  <si>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</si>
  <si>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</si>
  <si>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</si>
  <si>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</si>
  <si>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</si>
  <si>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</si>
  <si>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</si>
  <si>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</si>
  <si>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</si>
  <si>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</si>
  <si>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</si>
  <si>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</si>
  <si>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</si>
  <si>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</si>
  <si>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</si>
  <si>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</si>
  <si>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</si>
  <si>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</si>
  <si>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</si>
  <si>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</si>
  <si>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</si>
  <si>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</si>
  <si>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</si>
  <si>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</si>
  <si>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</si>
  <si>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</si>
  <si>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</si>
  <si>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</si>
  <si>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</si>
  <si>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</si>
  <si>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</si>
  <si>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</si>
  <si>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</si>
  <si>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</si>
  <si>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</si>
  <si>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</si>
  <si>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</si>
  <si>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</si>
  <si>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</si>
  <si>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</si>
  <si>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</si>
  <si>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</si>
  <si>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</si>
  <si>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</si>
  <si>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</si>
  <si>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</si>
  <si>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</si>
  <si>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</si>
  <si>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</si>
  <si>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</si>
  <si>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</si>
  <si>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</si>
  <si>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</si>
  <si>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</si>
  <si>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</si>
  <si>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</si>
  <si>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</si>
  <si>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</si>
  <si>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</si>
  <si>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</si>
  <si>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</si>
  <si>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</si>
  <si>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</si>
  <si>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</si>
  <si>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</si>
  <si>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</si>
  <si>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</si>
  <si>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</si>
  <si>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</si>
  <si>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</si>
  <si>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</si>
  <si>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</si>
  <si>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</si>
  <si>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</si>
  <si>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</si>
  <si>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</si>
  <si>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</si>
  <si>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</si>
  <si>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</si>
  <si>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</si>
  <si>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</si>
  <si>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</si>
  <si>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</si>
  <si>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</si>
  <si>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</si>
  <si>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</si>
  <si>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</si>
  <si>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</si>
  <si>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</si>
  <si>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</si>
  <si>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</si>
  <si>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</si>
  <si>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</si>
  <si>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</si>
  <si>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</si>
  <si>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</si>
  <si>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</si>
  <si>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</si>
  <si>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</si>
  <si>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</si>
  <si>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</si>
  <si>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</si>
  <si>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</si>
  <si>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</si>
  <si>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</si>
  <si>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</si>
  <si>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</si>
  <si>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</si>
  <si>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</si>
  <si>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</si>
  <si>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</si>
  <si>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</si>
  <si>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</si>
  <si>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</si>
  <si>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</si>
  <si>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</si>
  <si>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</si>
  <si>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</si>
  <si>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</si>
  <si>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</si>
  <si>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</si>
  <si>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</si>
  <si>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</si>
  <si>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</si>
  <si>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</si>
  <si>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</si>
  <si>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</si>
  <si>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</si>
  <si>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</si>
  <si>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</si>
  <si>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</si>
  <si>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</si>
  <si>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</si>
  <si>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</si>
  <si>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</si>
  <si>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</si>
  <si>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</si>
  <si>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</si>
  <si>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</si>
  <si>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</si>
  <si>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</si>
  <si>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</si>
  <si>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</si>
  <si>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</si>
  <si>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</si>
  <si>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</si>
  <si>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</si>
  <si>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</si>
  <si>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</si>
  <si>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</si>
  <si>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</si>
  <si>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</si>
  <si>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</si>
  <si>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</si>
  <si>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</si>
  <si>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</si>
  <si>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</si>
  <si>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</si>
  <si>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</si>
  <si>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</si>
  <si>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</si>
  <si>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</si>
  <si>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</si>
  <si>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</si>
  <si>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</si>
  <si>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</si>
  <si>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</si>
  <si>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</si>
  <si>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</si>
  <si>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</si>
  <si>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</si>
  <si>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</si>
  <si>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</si>
  <si>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</si>
  <si>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</si>
  <si>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</si>
  <si>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</si>
  <si>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</si>
  <si>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</si>
  <si>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</si>
  <si>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</si>
  <si>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</si>
  <si>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</si>
  <si>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</si>
  <si>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</si>
  <si>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</si>
  <si>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</si>
  <si>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</si>
  <si>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</si>
  <si>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</si>
  <si>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</si>
  <si>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</si>
  <si>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</si>
  <si>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</si>
  <si>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</si>
  <si>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</si>
  <si>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</si>
  <si>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</si>
  <si>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</si>
  <si>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</si>
  <si>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</si>
  <si>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</si>
  <si>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</si>
  <si>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</si>
  <si>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</si>
  <si>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</si>
  <si>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</si>
  <si>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</si>
  <si>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</si>
  <si>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</si>
  <si>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</si>
  <si>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</si>
  <si>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</si>
  <si>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</si>
  <si>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</si>
  <si>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</si>
  <si>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</si>
  <si>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</si>
  <si>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</si>
  <si>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</si>
  <si>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</si>
  <si>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</si>
  <si>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</si>
  <si>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</si>
  <si>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</si>
  <si>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</si>
  <si>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</si>
  <si>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</si>
  <si>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</si>
  <si>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</si>
  <si>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</si>
  <si>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</si>
  <si>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</si>
  <si>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</si>
  <si>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</si>
  <si>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</si>
  <si>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</si>
  <si>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</si>
  <si>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</si>
  <si>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</si>
  <si>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</si>
  <si>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</si>
  <si>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</si>
  <si>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</si>
  <si>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</si>
  <si>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</si>
  <si>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</si>
  <si>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</si>
  <si>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</si>
  <si>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</si>
  <si>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</si>
  <si>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</si>
  <si>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</si>
  <si>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</si>
  <si>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</si>
  <si>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</si>
  <si>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</si>
  <si>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</si>
  <si>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</si>
  <si>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</si>
  <si>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</si>
  <si>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</si>
  <si>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</si>
  <si>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</si>
  <si>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</si>
  <si>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</si>
  <si>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</si>
  <si>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</si>
  <si>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</si>
  <si>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</si>
  <si>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</si>
  <si>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</si>
  <si>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</si>
  <si>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</si>
  <si>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</si>
  <si>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</si>
  <si>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</si>
  <si>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</si>
  <si>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</si>
  <si>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</si>
  <si>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</si>
  <si>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</si>
  <si>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</si>
  <si>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</si>
  <si>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</si>
  <si>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</si>
  <si>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</si>
  <si>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</si>
  <si>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</si>
  <si>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</si>
  <si>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</si>
  <si>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</si>
  <si>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</si>
  <si>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</si>
  <si>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</si>
  <si>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</si>
  <si>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</si>
  <si>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</si>
  <si>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</si>
  <si>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</si>
  <si>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</si>
  <si>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</si>
  <si>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</si>
  <si>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</si>
  <si>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</si>
  <si>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</si>
  <si>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</si>
  <si>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</si>
  <si>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</si>
  <si>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</si>
  <si>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</si>
  <si>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</si>
  <si>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</si>
  <si>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</si>
  <si>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</si>
  <si>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</si>
  <si>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</si>
  <si>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</si>
  <si>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</si>
  <si>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</si>
  <si>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</si>
  <si>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</si>
  <si>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</si>
  <si>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</si>
  <si>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</si>
  <si>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</si>
  <si>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</si>
  <si>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</si>
  <si>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</si>
  <si>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</si>
  <si>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</si>
  <si>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</si>
  <si>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</si>
  <si>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</si>
  <si>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</si>
  <si>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</si>
  <si>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</si>
  <si>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</si>
  <si>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</si>
  <si>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</si>
  <si>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</si>
  <si>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</si>
  <si>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</si>
  <si>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</si>
  <si>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</si>
  <si>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</si>
  <si>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</si>
  <si>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</si>
  <si>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</si>
  <si>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</si>
  <si>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</si>
  <si>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</si>
  <si>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</si>
  <si>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</si>
  <si>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</si>
  <si>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</si>
  <si>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</si>
  <si>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</si>
  <si>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</si>
  <si>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</si>
  <si>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</si>
  <si>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</si>
  <si>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</si>
  <si>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</si>
  <si>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</si>
  <si>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</si>
  <si>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</si>
  <si>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</si>
  <si>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</si>
  <si>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</si>
  <si>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</si>
  <si>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</si>
  <si>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</si>
  <si>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</si>
  <si>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</si>
  <si>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</si>
  <si>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</si>
  <si>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</si>
  <si>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</si>
  <si>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</si>
  <si>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</si>
  <si>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</si>
  <si>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</si>
  <si>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</si>
  <si>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</si>
  <si>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</si>
  <si>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</si>
  <si>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</si>
  <si>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</si>
  <si>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</si>
  <si>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</si>
  <si>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</si>
  <si>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</si>
  <si>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</si>
  <si>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</si>
  <si>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</si>
  <si>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</si>
  <si>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</si>
  <si>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</si>
  <si>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</si>
  <si>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</si>
  <si>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</si>
  <si>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</si>
  <si>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</si>
  <si>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</si>
  <si>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</si>
  <si>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</si>
  <si>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</si>
  <si>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</si>
  <si>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</si>
  <si>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</si>
  <si>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</si>
  <si>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</si>
  <si>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</si>
  <si>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</si>
  <si>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</si>
  <si>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</si>
  <si>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</si>
  <si>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</si>
  <si>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</si>
  <si>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</si>
  <si>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</si>
  <si>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</si>
  <si>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</si>
  <si>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</si>
  <si>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</si>
  <si>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</si>
  <si>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</si>
  <si>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</si>
  <si>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</si>
  <si>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</si>
  <si>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</si>
  <si>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</si>
  <si>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</si>
  <si>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</si>
  <si>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</si>
  <si>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</si>
  <si>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</si>
  <si>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</si>
  <si>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</si>
  <si>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</si>
  <si>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</si>
  <si>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</si>
  <si>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</si>
  <si>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</si>
  <si>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</si>
  <si>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</si>
  <si>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</si>
  <si>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</si>
  <si>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</si>
  <si>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</si>
  <si>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</si>
  <si>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</si>
  <si>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</si>
  <si>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</si>
  <si>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</si>
  <si>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</si>
  <si>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</si>
  <si>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</si>
  <si>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</si>
  <si>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</si>
  <si>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</si>
  <si>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</si>
  <si>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</si>
  <si>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</si>
  <si>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</si>
  <si>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</si>
  <si>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</si>
  <si>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</si>
  <si>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</si>
  <si>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</si>
  <si>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</si>
  <si>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</si>
  <si>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</si>
  <si>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</si>
  <si>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</si>
  <si>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</si>
  <si>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</si>
  <si>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</si>
  <si>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</si>
  <si>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</si>
  <si>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</si>
  <si>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</si>
  <si>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</si>
  <si>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</si>
  <si>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</si>
  <si>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</si>
  <si>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</si>
  <si>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</si>
  <si>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</si>
  <si>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</si>
  <si>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</si>
  <si>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</si>
  <si>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</si>
  <si>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</si>
  <si>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</si>
  <si>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</si>
  <si>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</si>
  <si>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</si>
  <si>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</si>
  <si>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</si>
  <si>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</si>
  <si>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</si>
  <si>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</si>
  <si>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</si>
  <si>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</si>
  <si>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</si>
  <si>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</si>
  <si>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</si>
  <si>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</si>
  <si>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</si>
  <si>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</si>
  <si>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</si>
  <si>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</si>
  <si>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</si>
  <si>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</si>
  <si>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</si>
  <si>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</si>
  <si>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</si>
  <si>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</si>
  <si>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</si>
  <si>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</si>
  <si>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</si>
  <si>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</si>
  <si>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</si>
  <si>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</si>
  <si>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</si>
  <si>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</si>
  <si>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</si>
  <si>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</si>
  <si>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</si>
  <si>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</si>
  <si>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</si>
  <si>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</si>
  <si>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</si>
  <si>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</si>
  <si>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</si>
  <si>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</si>
  <si>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</si>
  <si>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</si>
  <si>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</si>
  <si>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</si>
  <si>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</si>
  <si>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</si>
  <si>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</si>
  <si>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</si>
  <si>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</si>
  <si>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</si>
  <si>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</si>
  <si>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</si>
  <si>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</si>
  <si>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</si>
  <si>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</si>
  <si>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</si>
  <si>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</si>
  <si>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</si>
  <si>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</si>
  <si>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</si>
  <si>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</si>
  <si>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</si>
  <si>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</si>
  <si>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</si>
  <si>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</si>
  <si>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</si>
  <si>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</si>
  <si>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</si>
  <si>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</si>
  <si>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</si>
  <si>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</si>
  <si>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</si>
  <si>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</si>
  <si>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</si>
  <si>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</si>
  <si>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</si>
  <si>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</si>
  <si>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</si>
  <si>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</si>
  <si>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</si>
  <si>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</si>
  <si>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</si>
  <si>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</si>
  <si>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</si>
  <si>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</si>
  <si>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</si>
  <si>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</si>
  <si>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</si>
  <si>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</si>
  <si>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</si>
  <si>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</si>
  <si>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</si>
  <si>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</si>
  <si>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</si>
  <si>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</si>
  <si>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</si>
  <si>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</si>
  <si>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</si>
  <si>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</si>
  <si>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</si>
  <si>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</si>
  <si>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</si>
  <si>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</si>
  <si>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</si>
  <si>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</si>
  <si>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</si>
  <si>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</si>
  <si>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</si>
  <si>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</si>
  <si>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</si>
  <si>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</si>
  <si>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</si>
  <si>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</si>
  <si>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</si>
  <si>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</si>
  <si>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</si>
  <si>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</si>
  <si>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</si>
  <si>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</si>
  <si>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</si>
  <si>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</si>
  <si>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</si>
  <si>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</si>
  <si>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</si>
  <si>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</si>
  <si>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</si>
  <si>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</si>
  <si>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</si>
  <si>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</si>
  <si>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</si>
  <si>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</si>
  <si>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</si>
  <si>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</si>
  <si>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</si>
  <si>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</si>
  <si>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</si>
  <si>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</si>
  <si>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</si>
  <si>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</si>
  <si>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</si>
  <si>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</si>
  <si>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</si>
  <si>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</si>
  <si>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</si>
  <si>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</si>
  <si>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</si>
  <si>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</si>
  <si>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</si>
  <si>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</si>
  <si>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</si>
  <si>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</si>
  <si>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</si>
  <si>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</si>
  <si>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</si>
  <si>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</si>
  <si>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</si>
  <si>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</si>
  <si>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</si>
  <si>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</si>
  <si>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</si>
  <si>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</si>
  <si>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</si>
  <si>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</si>
  <si>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</si>
  <si>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</si>
  <si>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</si>
  <si>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</si>
  <si>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</si>
  <si>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</si>
  <si>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</si>
  <si>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</si>
  <si>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</si>
  <si>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</si>
  <si>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</si>
  <si>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</si>
  <si>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</si>
  <si>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</si>
  <si>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</si>
  <si>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</si>
  <si>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</si>
  <si>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</si>
  <si>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</si>
  <si>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</si>
  <si>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</si>
  <si>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</si>
  <si>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</si>
  <si>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</si>
  <si>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</si>
  <si>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</si>
  <si>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</si>
  <si>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</si>
  <si>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</si>
  <si>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</si>
  <si>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</si>
  <si>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</si>
  <si>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</si>
  <si>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</si>
  <si>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</si>
  <si>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</si>
  <si>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</si>
  <si>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</si>
  <si>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</si>
  <si>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</si>
  <si>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</si>
  <si>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</si>
  <si>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</si>
  <si>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</si>
  <si>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</si>
  <si>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</si>
  <si>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</si>
  <si>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</si>
  <si>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</si>
  <si>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</si>
  <si>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</si>
  <si>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</si>
  <si>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</si>
  <si>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</si>
  <si>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</si>
  <si>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</si>
  <si>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</si>
  <si>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</si>
  <si>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</si>
  <si>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</si>
  <si>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</si>
  <si>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</si>
  <si>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</si>
  <si>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</si>
  <si>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</si>
  <si>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</si>
  <si>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</si>
  <si>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</si>
  <si>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</si>
  <si>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</si>
  <si>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</si>
  <si>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</si>
  <si>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</si>
  <si>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</si>
  <si>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</si>
  <si>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</si>
  <si>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</si>
  <si>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</si>
  <si>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</si>
  <si>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</si>
  <si>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</si>
  <si>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</si>
  <si>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</si>
  <si>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</si>
  <si>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</si>
  <si>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</si>
  <si>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</si>
  <si>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</si>
  <si>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</si>
  <si>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</si>
  <si>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</si>
  <si>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</si>
  <si>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</si>
  <si>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</si>
  <si>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</si>
  <si>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</si>
  <si>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</si>
  <si>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</si>
  <si>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</si>
  <si>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</si>
  <si>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</si>
  <si>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</si>
  <si>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</si>
  <si>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</si>
  <si>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</si>
  <si>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</si>
  <si>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</si>
  <si>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</si>
  <si>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</si>
  <si>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</si>
  <si>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</si>
  <si>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</si>
  <si>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</si>
  <si>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</si>
  <si>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</si>
  <si>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</si>
  <si>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</si>
  <si>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</si>
  <si>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</si>
  <si>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</si>
  <si>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</si>
  <si>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</si>
  <si>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</si>
  <si>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</si>
  <si>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</si>
  <si>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</si>
  <si>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</si>
  <si>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</si>
  <si>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</si>
  <si>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</si>
  <si>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</si>
  <si>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</si>
  <si>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</si>
  <si>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</si>
  <si>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</si>
  <si>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</si>
  <si>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</si>
  <si>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</si>
  <si>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</si>
  <si>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</si>
  <si>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</si>
  <si>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</si>
  <si>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</si>
  <si>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</si>
  <si>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</si>
  <si>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</si>
  <si>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</si>
  <si>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</si>
  <si>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</si>
  <si>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</si>
  <si>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</si>
  <si>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</si>
  <si>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</si>
  <si>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</si>
  <si>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</si>
  <si>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</si>
  <si>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</si>
  <si>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</si>
  <si>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</si>
  <si>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</si>
  <si>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</si>
  <si>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</si>
  <si>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</si>
  <si>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</si>
  <si>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</si>
  <si>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</si>
  <si>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</si>
  <si>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</si>
  <si>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</si>
  <si>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</si>
  <si>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</si>
  <si>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</si>
  <si>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</si>
  <si>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</si>
  <si>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</si>
  <si>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</si>
  <si>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</si>
  <si>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</si>
  <si>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</si>
  <si>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</si>
  <si>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</si>
  <si>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</si>
  <si>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</si>
  <si>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</si>
  <si>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</si>
  <si>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</si>
  <si>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</si>
  <si>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</si>
  <si>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</si>
  <si>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</si>
  <si>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</si>
  <si>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</si>
  <si>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</si>
  <si>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</si>
  <si>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</si>
  <si>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</si>
  <si>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</si>
  <si>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</si>
  <si>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</si>
  <si>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</si>
  <si>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</si>
  <si>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</si>
  <si>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</si>
  <si>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</si>
  <si>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</si>
  <si>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</si>
  <si>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</si>
  <si>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</si>
  <si>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</si>
  <si>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</si>
  <si>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</si>
  <si>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</si>
  <si>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</si>
  <si>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</si>
  <si>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</si>
  <si>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</si>
  <si>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</si>
  <si>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</si>
  <si>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</si>
  <si>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</si>
  <si>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</si>
  <si>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</si>
  <si>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</si>
  <si>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</si>
  <si>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</si>
  <si>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</si>
  <si>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</si>
  <si>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</si>
  <si>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</si>
  <si>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</si>
  <si>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</si>
  <si>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</si>
  <si>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</si>
  <si>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</si>
  <si>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</si>
  <si>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</si>
  <si>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</si>
  <si>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</si>
  <si>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</si>
  <si>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</si>
  <si>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</si>
  <si>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</si>
  <si>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</si>
  <si>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</si>
  <si>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</si>
  <si>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</si>
  <si>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</si>
  <si>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</si>
  <si>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</si>
  <si>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</si>
  <si>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</si>
  <si>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</si>
  <si>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</si>
  <si>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</si>
  <si>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</si>
  <si>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</si>
  <si>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</si>
  <si>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</si>
  <si>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</si>
  <si>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</si>
  <si>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</si>
  <si>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</si>
  <si>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</si>
  <si>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</si>
  <si>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</si>
  <si>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</si>
  <si>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</si>
  <si>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</si>
  <si>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</si>
  <si>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</si>
  <si>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</si>
  <si>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</si>
  <si>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</si>
  <si>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</si>
  <si>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</si>
  <si>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</si>
  <si>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</si>
  <si>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</si>
  <si>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</si>
  <si>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</si>
  <si>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</si>
  <si>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</si>
  <si>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</si>
  <si>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</si>
  <si>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</si>
  <si>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</si>
  <si>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</si>
  <si>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</si>
  <si>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</si>
  <si>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</si>
  <si>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</si>
  <si>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</si>
  <si>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</si>
  <si>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</si>
  <si>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</si>
  <si>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</si>
  <si>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</si>
  <si>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</si>
  <si>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</si>
  <si>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</si>
  <si>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</si>
  <si>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</si>
  <si>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</si>
  <si>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</si>
  <si>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</si>
  <si>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</si>
  <si>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</si>
  <si>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</si>
  <si>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</si>
  <si>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</si>
  <si>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</si>
  <si>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</si>
  <si>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</si>
  <si>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</si>
  <si>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</si>
  <si>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</si>
  <si>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</si>
  <si>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</si>
  <si>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</si>
  <si>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</si>
  <si>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</si>
  <si>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</si>
  <si>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</si>
  <si>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</si>
  <si>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</si>
  <si>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</si>
  <si>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</si>
  <si>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</si>
  <si>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</si>
  <si>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</si>
  <si>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</si>
  <si>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</si>
  <si>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</si>
  <si>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</si>
  <si>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</si>
  <si>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</si>
  <si>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</si>
  <si>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</si>
  <si>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</si>
  <si>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</si>
  <si>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</si>
  <si>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</si>
  <si>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</si>
  <si>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</si>
  <si>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</si>
  <si>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</si>
  <si>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</si>
  <si>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</si>
  <si>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</si>
  <si>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</si>
  <si>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</si>
  <si>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</si>
  <si>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</si>
  <si>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</si>
  <si>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</si>
  <si>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</si>
  <si>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</si>
  <si>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</si>
  <si>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</si>
  <si>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</si>
  <si>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</si>
  <si>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</si>
  <si>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</si>
  <si>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</si>
  <si>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</si>
  <si>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</si>
  <si>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</si>
  <si>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</si>
  <si>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</si>
  <si>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</si>
  <si>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</si>
  <si>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</si>
  <si>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</si>
  <si>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</si>
  <si>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</si>
  <si>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</si>
  <si>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</si>
  <si>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</si>
  <si>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</si>
  <si>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</si>
  <si>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</si>
  <si>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</si>
  <si>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</si>
  <si>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</si>
  <si>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</si>
  <si>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</si>
  <si>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</si>
  <si>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</si>
  <si>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</si>
  <si>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</si>
  <si>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</si>
  <si>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</si>
  <si>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</si>
  <si>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</si>
  <si>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</si>
  <si>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</si>
  <si>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</si>
  <si>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</si>
  <si>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</si>
  <si>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</si>
  <si>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</si>
  <si>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</si>
  <si>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</si>
  <si>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</si>
  <si>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</si>
  <si>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</si>
  <si>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</si>
  <si>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</si>
  <si>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</si>
  <si>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</si>
  <si>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</si>
  <si>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</si>
  <si>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</si>
  <si>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</si>
  <si>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</si>
  <si>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</si>
  <si>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</si>
  <si>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</si>
  <si>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</si>
  <si>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</si>
  <si>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</si>
  <si>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</si>
  <si>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</si>
  <si>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</si>
  <si>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</si>
  <si>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</si>
  <si>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</si>
  <si>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</si>
  <si>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</si>
  <si>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</si>
  <si>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</si>
  <si>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</si>
  <si>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</si>
  <si>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</si>
  <si>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</si>
  <si>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</si>
  <si>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</si>
  <si>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</si>
  <si>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</si>
  <si>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</si>
  <si>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</si>
  <si>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</si>
  <si>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</si>
  <si>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</si>
  <si>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</si>
  <si>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</si>
  <si>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</si>
  <si>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</si>
  <si>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</si>
  <si>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</si>
  <si>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</si>
  <si>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</si>
  <si>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</si>
  <si>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</si>
  <si>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</si>
  <si>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</si>
  <si>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</si>
  <si>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</si>
  <si>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</si>
  <si>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</si>
  <si>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</si>
  <si>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</si>
  <si>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</si>
  <si>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</si>
  <si>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</si>
  <si>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</si>
  <si>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</si>
  <si>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</si>
  <si>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</si>
  <si>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</si>
  <si>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</si>
  <si>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</si>
  <si>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</si>
  <si>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</si>
  <si>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</si>
  <si>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</si>
  <si>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</si>
  <si>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</si>
  <si>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</si>
  <si>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</si>
  <si>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</si>
  <si>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</si>
  <si>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</si>
  <si>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</si>
  <si>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</si>
  <si>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</si>
  <si>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</si>
  <si>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</si>
  <si>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</si>
  <si>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</si>
  <si>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</si>
  <si>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</si>
  <si>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</si>
  <si>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</si>
  <si>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</si>
  <si>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</si>
  <si>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</si>
  <si>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</si>
  <si>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</si>
  <si>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</si>
  <si>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</si>
  <si>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</si>
  <si>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</si>
  <si>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</si>
  <si>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</si>
  <si>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</si>
  <si>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</si>
  <si>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</si>
  <si>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</si>
  <si>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</si>
  <si>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</si>
  <si>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</si>
  <si>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</si>
  <si>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</si>
  <si>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</si>
  <si>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</si>
  <si>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</si>
  <si>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</si>
  <si>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</si>
  <si>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</si>
  <si>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</si>
  <si>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</si>
  <si>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</si>
  <si>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</si>
  <si>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</si>
  <si>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</si>
  <si>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</si>
  <si>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</si>
  <si>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</si>
  <si>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</si>
  <si>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</si>
  <si>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</si>
  <si>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</si>
  <si>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</si>
  <si>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</si>
  <si>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</si>
  <si>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</si>
  <si>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</si>
  <si>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</si>
  <si>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</si>
  <si>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</si>
  <si>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</si>
  <si>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</si>
  <si>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</si>
  <si>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</si>
  <si>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</si>
  <si>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</si>
  <si>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</si>
  <si>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</si>
  <si>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</si>
  <si>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</si>
  <si>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</si>
  <si>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</si>
  <si>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</si>
  <si>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</si>
  <si>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</si>
  <si>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</si>
  <si>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</si>
  <si>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</si>
  <si>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</si>
  <si>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</si>
  <si>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</si>
  <si>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</si>
  <si>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</si>
  <si>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</si>
  <si>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</si>
  <si>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</si>
  <si>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</si>
  <si>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</si>
  <si>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</si>
  <si>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</si>
  <si>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</si>
  <si>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</si>
  <si>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</si>
  <si>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</si>
  <si>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</si>
  <si>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</si>
  <si>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</si>
  <si>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</si>
  <si>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</si>
  <si>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</si>
  <si>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</si>
  <si>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</si>
  <si>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</si>
  <si>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</si>
  <si>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</si>
  <si>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</si>
  <si>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</si>
  <si>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</si>
  <si>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</si>
  <si>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</si>
  <si>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</si>
  <si>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</si>
  <si>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</si>
  <si>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</si>
  <si>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</si>
  <si>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</si>
  <si>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</si>
  <si>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</si>
  <si>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</si>
  <si>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</si>
  <si>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</si>
  <si>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</si>
  <si>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</si>
  <si>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</si>
  <si>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</si>
  <si>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</si>
  <si>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</si>
  <si>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</si>
  <si>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</si>
  <si>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</si>
  <si>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</si>
  <si>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</si>
  <si>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</si>
  <si>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</si>
  <si>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</si>
  <si>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</si>
  <si>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</si>
  <si>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</si>
  <si>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</si>
  <si>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</si>
  <si>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</si>
  <si>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</si>
  <si>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</si>
  <si>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</si>
  <si>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</si>
  <si>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</si>
  <si>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</si>
  <si>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</si>
  <si>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</si>
  <si>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</si>
  <si>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</si>
  <si>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</si>
  <si>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</si>
  <si>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</si>
  <si>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</si>
  <si>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</si>
  <si>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</si>
  <si>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</si>
  <si>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</si>
  <si>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</si>
  <si>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</si>
  <si>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</si>
  <si>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</si>
  <si>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</si>
  <si>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</si>
  <si>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</si>
  <si>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</si>
  <si>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</si>
  <si>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</si>
  <si>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</si>
  <si>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</si>
  <si>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</si>
  <si>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</si>
  <si>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</si>
  <si>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</si>
  <si>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</si>
  <si>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</si>
  <si>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</si>
  <si>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</si>
  <si>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</si>
  <si>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</si>
  <si>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</si>
  <si>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</si>
  <si>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</si>
  <si>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</si>
  <si>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</si>
  <si>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</si>
  <si>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</si>
  <si>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</si>
  <si>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</si>
  <si>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</si>
  <si>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</si>
  <si>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</si>
  <si>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</si>
  <si>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</si>
  <si>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</si>
  <si>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</si>
  <si>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</si>
  <si>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</si>
  <si>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</si>
  <si>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</si>
  <si>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</si>
  <si>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</si>
  <si>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</si>
  <si>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</si>
  <si>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</si>
  <si>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</si>
  <si>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</si>
  <si>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</si>
  <si>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</si>
  <si>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</si>
  <si>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</si>
  <si>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</si>
  <si>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</si>
  <si>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</si>
  <si>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</si>
  <si>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</si>
  <si>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</si>
  <si>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</si>
  <si>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</si>
  <si>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</si>
  <si>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</si>
  <si>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</si>
  <si>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</si>
  <si>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</si>
  <si>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</si>
  <si>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</si>
  <si>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</si>
  <si>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</si>
  <si>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</si>
  <si>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</si>
  <si>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</si>
  <si>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</si>
  <si>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</si>
  <si>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</si>
  <si>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</si>
  <si>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</si>
  <si>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</si>
  <si>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</si>
  <si>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</si>
  <si>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</si>
  <si>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</si>
  <si>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</si>
  <si>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</si>
  <si>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</si>
  <si>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</si>
  <si>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</si>
  <si>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</si>
  <si>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</si>
  <si>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</si>
  <si>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</si>
  <si>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</si>
  <si>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</si>
  <si>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</si>
  <si>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</si>
  <si>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</si>
  <si>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</si>
  <si>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</si>
  <si>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</si>
  <si>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</si>
  <si>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</si>
  <si>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</si>
  <si>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</si>
  <si>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</si>
  <si>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</si>
  <si>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</si>
  <si>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</si>
  <si>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</si>
  <si>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</si>
  <si>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</si>
  <si>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</si>
  <si>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</si>
  <si>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</si>
  <si>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</si>
  <si>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</si>
  <si>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</si>
  <si>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</si>
  <si>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</si>
  <si>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</si>
  <si>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</si>
  <si>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</si>
  <si>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</si>
  <si>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</si>
  <si>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</si>
  <si>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</si>
  <si>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</si>
  <si>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</si>
  <si>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</si>
  <si>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</si>
  <si>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</si>
  <si>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</si>
  <si>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</si>
  <si>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</si>
  <si>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</si>
  <si>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</si>
  <si>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</si>
  <si>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</si>
  <si>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</si>
  <si>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</si>
  <si>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</si>
  <si>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</si>
  <si>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</si>
  <si>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</si>
  <si>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</si>
  <si>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</si>
  <si>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</si>
  <si>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</si>
  <si>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</si>
  <si>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</si>
  <si>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</si>
  <si>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</si>
  <si>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</si>
  <si>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</si>
  <si>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</si>
  <si>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</si>
  <si>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</si>
  <si>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</si>
  <si>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</si>
  <si>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</si>
  <si>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</si>
  <si>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</si>
  <si>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</si>
  <si>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</si>
  <si>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</si>
  <si>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</si>
  <si>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</si>
  <si>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</si>
  <si>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</si>
  <si>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</si>
  <si>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</si>
  <si>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</si>
  <si>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</si>
  <si>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</si>
  <si>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</si>
  <si>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</si>
  <si>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</si>
  <si>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</si>
  <si>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</si>
  <si>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</si>
  <si>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</si>
  <si>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</si>
  <si>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</si>
  <si>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</si>
  <si>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</si>
  <si>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</si>
  <si>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</si>
  <si>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</si>
  <si>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</si>
  <si>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</si>
  <si>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</si>
  <si>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</si>
  <si>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</si>
  <si>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</si>
  <si>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</si>
  <si>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</si>
  <si>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</si>
  <si>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</si>
  <si>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</si>
  <si>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</si>
  <si>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</si>
  <si>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</si>
  <si>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</si>
  <si>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</si>
  <si>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</si>
  <si>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</si>
  <si>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</si>
  <si>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</si>
  <si>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</si>
  <si>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</si>
  <si>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</si>
  <si>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</si>
  <si>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</si>
  <si>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</si>
  <si>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</si>
  <si>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</si>
  <si>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</si>
  <si>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</si>
  <si>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</si>
  <si>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</si>
  <si>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</si>
  <si>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</si>
  <si>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</si>
  <si>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</si>
  <si>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</si>
  <si>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</si>
  <si>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</si>
  <si>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</si>
  <si>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</si>
  <si>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</si>
  <si>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</si>
  <si>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</si>
  <si>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</si>
  <si>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</si>
  <si>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</si>
  <si>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</si>
  <si>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</si>
  <si>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</si>
  <si>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</si>
  <si>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</si>
  <si>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</si>
  <si>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</si>
  <si>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</si>
  <si>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</si>
  <si>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</si>
  <si>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</si>
  <si>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</si>
  <si>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</si>
  <si>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</si>
  <si>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</si>
  <si>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</si>
  <si>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</si>
  <si>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</si>
  <si>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</si>
  <si>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</si>
  <si>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</si>
  <si>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</si>
  <si>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</si>
  <si>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</si>
  <si>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</si>
  <si>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</si>
  <si>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</si>
  <si>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</si>
  <si>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</si>
  <si>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</si>
  <si>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</si>
  <si>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</si>
  <si>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</si>
  <si>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</si>
  <si>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</si>
  <si>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</si>
  <si>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</si>
  <si>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</si>
  <si>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</si>
  <si>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</si>
  <si>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</si>
  <si>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</si>
  <si>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</si>
  <si>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</si>
  <si>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</si>
  <si>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</si>
  <si>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</si>
  <si>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</si>
  <si>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</si>
  <si>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</si>
  <si>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</si>
  <si>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</si>
  <si>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</si>
  <si>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</si>
  <si>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</si>
  <si>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</si>
  <si>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</si>
  <si>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</si>
  <si>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</si>
  <si>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</si>
  <si>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</si>
  <si>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</si>
  <si>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</si>
  <si>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</si>
  <si>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</si>
  <si>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</si>
  <si>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</si>
  <si>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</si>
  <si>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</si>
  <si>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</si>
  <si>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</si>
  <si>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</si>
  <si>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</si>
  <si>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</si>
  <si>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</si>
  <si>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</si>
  <si>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</si>
  <si>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</si>
  <si>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</si>
  <si>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</si>
  <si>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</si>
  <si>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</si>
  <si>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</si>
  <si>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</si>
  <si>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</si>
  <si>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</si>
  <si>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</si>
  <si>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</si>
  <si>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</si>
  <si>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</si>
  <si>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</si>
  <si>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</si>
  <si>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</si>
  <si>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</si>
  <si>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</si>
  <si>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</si>
  <si>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</si>
  <si>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</si>
  <si>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</si>
  <si>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</si>
  <si>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</si>
  <si>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</si>
  <si>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</si>
  <si>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</si>
  <si>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</si>
  <si>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</si>
  <si>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</si>
  <si>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</si>
  <si>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</si>
  <si>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</si>
  <si>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</si>
  <si>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</si>
  <si>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</si>
  <si>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</si>
  <si>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</si>
  <si>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</si>
  <si>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</si>
  <si>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</si>
  <si>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</si>
  <si>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</si>
  <si>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</si>
  <si>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</si>
  <si>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</si>
  <si>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</si>
  <si>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</si>
  <si>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</si>
  <si>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</si>
  <si>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</si>
  <si>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</si>
  <si>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</si>
  <si>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</si>
  <si>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</si>
  <si>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</si>
  <si>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</si>
  <si>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</si>
  <si>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</si>
  <si>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</si>
  <si>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</si>
  <si>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</si>
  <si>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</si>
  <si>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</si>
  <si>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</si>
  <si>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</si>
  <si>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</si>
  <si>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</si>
  <si>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</si>
  <si>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</si>
  <si>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</si>
  <si>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</si>
  <si>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</si>
  <si>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</si>
  <si>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</si>
  <si>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</si>
  <si>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</si>
  <si>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</si>
  <si>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</si>
  <si>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</si>
  <si>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</si>
  <si>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</si>
  <si>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</si>
  <si>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</si>
  <si>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</si>
  <si>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</si>
  <si>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</si>
  <si>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</si>
  <si>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</si>
  <si>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</si>
  <si>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</si>
  <si>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</si>
  <si>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</si>
  <si>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</si>
  <si>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</si>
  <si>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</si>
  <si>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</si>
  <si>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</si>
  <si>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</si>
  <si>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</si>
  <si>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</si>
  <si>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</si>
  <si>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</si>
  <si>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</si>
  <si>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</si>
  <si>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</si>
  <si>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</si>
  <si>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</si>
  <si>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</si>
  <si>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</si>
  <si>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</si>
  <si>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</si>
  <si>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</si>
  <si>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</si>
  <si>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</si>
  <si>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</si>
  <si>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</si>
  <si>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</si>
  <si>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</si>
  <si>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</si>
  <si>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</si>
  <si>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</si>
  <si>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</si>
  <si>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</si>
  <si>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</si>
  <si>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</si>
  <si>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</si>
  <si>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</si>
  <si>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</si>
  <si>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</si>
  <si>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</si>
  <si>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</si>
  <si>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</si>
  <si>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</si>
  <si>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</si>
  <si>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</si>
  <si>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</si>
  <si>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</si>
  <si>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</si>
  <si>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</si>
  <si>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</si>
  <si>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</si>
  <si>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</si>
  <si>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</si>
  <si>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</si>
  <si>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</si>
  <si>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</si>
  <si>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</si>
  <si>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</si>
  <si>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</si>
  <si>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</si>
  <si>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</si>
  <si>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</si>
  <si>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</si>
  <si>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</si>
  <si>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</si>
  <si>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</si>
  <si>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</si>
  <si>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</si>
  <si>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</si>
  <si>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</si>
  <si>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</si>
  <si>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</si>
  <si>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</si>
  <si>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</si>
  <si>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</si>
  <si>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</si>
  <si>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</si>
  <si>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</si>
  <si>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</si>
  <si>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</si>
  <si>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</si>
  <si>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</si>
  <si>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</si>
  <si>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</si>
  <si>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</si>
  <si>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</si>
  <si>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</si>
  <si>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</si>
  <si>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</si>
  <si>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</si>
  <si>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</si>
  <si>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</si>
  <si>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</si>
  <si>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</si>
  <si>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</si>
  <si>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</si>
  <si>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</si>
  <si>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</si>
  <si>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</si>
  <si>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</si>
  <si>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</si>
  <si>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</si>
  <si>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</si>
  <si>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</si>
  <si>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</si>
  <si>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</si>
  <si>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</si>
  <si>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</si>
  <si>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</si>
  <si>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</si>
  <si>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</si>
  <si>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</si>
  <si>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</si>
  <si>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</si>
  <si>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</si>
  <si>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</si>
  <si>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</si>
  <si>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</si>
  <si>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</si>
  <si>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</si>
  <si>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</si>
  <si>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</si>
  <si>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</si>
  <si>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</si>
  <si>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</si>
  <si>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</si>
  <si>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</si>
  <si>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</si>
  <si>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</si>
  <si>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</si>
  <si>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</si>
  <si>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</si>
  <si>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</si>
  <si>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</si>
  <si>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</si>
  <si>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</si>
  <si>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</si>
  <si>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</si>
  <si>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</si>
  <si>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</si>
  <si>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</si>
  <si>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</si>
  <si>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</si>
  <si>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</si>
  <si>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</si>
  <si>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</si>
  <si>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</si>
  <si>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</si>
  <si>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</si>
  <si>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</si>
  <si>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</si>
  <si>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</si>
  <si>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</si>
  <si>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</si>
  <si>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</si>
  <si>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</si>
  <si>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</si>
  <si>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</si>
  <si>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</si>
  <si>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</si>
  <si>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</si>
  <si>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</si>
  <si>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</si>
  <si>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</si>
  <si>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</si>
  <si>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</si>
  <si>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</si>
  <si>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</si>
  <si>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</si>
  <si>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</si>
  <si>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</si>
  <si>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</si>
  <si>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</si>
  <si>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</si>
  <si>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</si>
  <si>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</si>
  <si>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</si>
  <si>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</si>
  <si>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</si>
  <si>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</si>
  <si>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</si>
  <si>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</si>
  <si>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</si>
  <si>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</si>
  <si>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</si>
  <si>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</si>
  <si>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</si>
  <si>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</si>
  <si>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</si>
  <si>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</si>
  <si>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</si>
  <si>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</si>
  <si>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</si>
  <si>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</si>
  <si>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</si>
  <si>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</si>
  <si>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</si>
  <si>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</si>
  <si>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</si>
  <si>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</si>
  <si>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</si>
  <si>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</si>
  <si>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</si>
  <si>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</si>
  <si>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</si>
  <si>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</si>
  <si>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</si>
  <si>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</si>
  <si>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</si>
  <si>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</si>
  <si>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</si>
  <si>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</si>
  <si>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</si>
  <si>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</si>
  <si>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</si>
  <si>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</si>
  <si>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</si>
  <si>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</si>
  <si>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</si>
  <si>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</si>
  <si>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</si>
  <si>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</si>
  <si>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</si>
  <si>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</si>
  <si>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</si>
  <si>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</si>
  <si>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</si>
  <si>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</si>
  <si>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</si>
  <si>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</si>
  <si>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</si>
  <si>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</si>
  <si>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</si>
  <si>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</si>
  <si>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</si>
  <si>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</si>
  <si>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</si>
  <si>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</si>
  <si>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</si>
  <si>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</si>
  <si>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</si>
  <si>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</si>
  <si>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</si>
  <si>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</si>
  <si>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</si>
  <si>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</si>
  <si>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</si>
  <si>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</si>
  <si>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</si>
  <si>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</si>
  <si>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</si>
  <si>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</si>
  <si>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</si>
  <si>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</si>
  <si>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</si>
  <si>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</si>
  <si>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</si>
  <si>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</si>
  <si>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</si>
  <si>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</si>
  <si>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</si>
  <si>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</si>
  <si>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</si>
  <si>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</si>
  <si>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</si>
  <si>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</si>
  <si>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</si>
  <si>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</si>
  <si>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</si>
  <si>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</si>
  <si>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</si>
  <si>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</si>
  <si>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</si>
  <si>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</si>
  <si>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</si>
  <si>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</si>
  <si>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</si>
  <si>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</si>
  <si>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</si>
  <si>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</si>
  <si>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</si>
  <si>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</si>
  <si>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</si>
  <si>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</si>
  <si>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</si>
  <si>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</si>
  <si>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</si>
  <si>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</si>
  <si>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</si>
  <si>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</si>
  <si>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</si>
  <si>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</si>
  <si>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</si>
  <si>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</si>
  <si>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</si>
  <si>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</si>
  <si>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</si>
  <si>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</si>
  <si>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</si>
  <si>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</si>
  <si>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</si>
  <si>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</si>
  <si>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</si>
  <si>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</si>
  <si>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</si>
  <si>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</si>
  <si>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</si>
  <si>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</si>
  <si>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</si>
  <si>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</si>
  <si>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</si>
  <si>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</si>
  <si>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</si>
  <si>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</si>
  <si>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</si>
  <si>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</si>
  <si>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</si>
  <si>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</si>
  <si>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</si>
  <si>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</si>
  <si>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</si>
  <si>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</si>
  <si>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</si>
  <si>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</si>
  <si>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</si>
  <si>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</si>
  <si>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</si>
  <si>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</si>
  <si>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</si>
  <si>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</si>
  <si>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</si>
  <si>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</si>
  <si>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</si>
  <si>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</si>
  <si>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</si>
  <si>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</si>
  <si>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</si>
  <si>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</si>
  <si>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</si>
  <si>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</si>
  <si>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</si>
  <si>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</si>
  <si>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</si>
  <si>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</si>
  <si>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</si>
  <si>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</si>
  <si>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</si>
  <si>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</si>
  <si>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</si>
  <si>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</si>
  <si>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</si>
  <si>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</si>
  <si>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</si>
  <si>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</si>
  <si>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</si>
  <si>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</si>
  <si>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</si>
  <si>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</si>
  <si>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</si>
  <si>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</si>
  <si>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</si>
  <si>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</si>
  <si>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</si>
  <si>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</si>
  <si>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</si>
  <si>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</si>
  <si>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</si>
  <si>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</si>
  <si>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</si>
  <si>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</si>
  <si>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</si>
  <si>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</si>
  <si>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</si>
  <si>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</si>
  <si>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</si>
  <si>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</si>
  <si>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</si>
  <si>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</si>
  <si>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</si>
  <si>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</si>
  <si>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</si>
  <si>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</si>
  <si>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</si>
  <si>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</si>
  <si>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</si>
  <si>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</si>
  <si>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</si>
  <si>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</si>
  <si>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</si>
  <si>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</si>
  <si>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</si>
  <si>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</si>
  <si>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</si>
  <si>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</si>
  <si>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</si>
  <si>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</si>
  <si>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</si>
  <si>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</si>
  <si>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</si>
  <si>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</si>
  <si>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</si>
  <si>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</si>
  <si>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</si>
  <si>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</si>
  <si>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</si>
  <si>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</si>
  <si>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</si>
  <si>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</si>
  <si>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</si>
  <si>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</si>
  <si>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</si>
  <si>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</si>
  <si>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</si>
  <si>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</si>
  <si>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</si>
  <si>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</si>
  <si>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</si>
  <si>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</si>
  <si>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</si>
  <si>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</si>
  <si>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</si>
  <si>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</si>
  <si>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</si>
  <si>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</si>
  <si>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</si>
  <si>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</si>
  <si>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</si>
  <si>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</si>
  <si>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</si>
  <si>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</si>
  <si>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</si>
  <si>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</si>
  <si>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</si>
  <si>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</si>
  <si>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</si>
  <si>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</si>
  <si>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</si>
  <si>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</si>
  <si>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</si>
  <si>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</si>
  <si>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</si>
  <si>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</si>
  <si>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</si>
  <si>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</si>
  <si>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</si>
  <si>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</si>
  <si>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</si>
  <si>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</si>
  <si>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</si>
  <si>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</si>
  <si>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</si>
  <si>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</si>
  <si>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</si>
  <si>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</si>
  <si>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</si>
  <si>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</si>
  <si>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</si>
  <si>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</si>
  <si>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</si>
  <si>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</si>
  <si>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</si>
  <si>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</si>
  <si>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</si>
  <si>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</si>
  <si>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</si>
  <si>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</si>
  <si>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</si>
  <si>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</si>
  <si>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</si>
  <si>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</si>
  <si>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</si>
  <si>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</si>
  <si>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</si>
  <si>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</si>
  <si>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</si>
  <si>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</si>
  <si>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</si>
  <si>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</si>
  <si>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</si>
  <si>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</si>
  <si>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</si>
  <si>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</si>
  <si>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</si>
  <si>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</si>
  <si>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</si>
  <si>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</si>
  <si>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</si>
  <si>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</si>
  <si>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</si>
  <si>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</si>
  <si>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</si>
  <si>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</si>
  <si>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</si>
  <si>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</si>
  <si>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</si>
  <si>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</si>
  <si>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</si>
  <si>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</si>
  <si>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</si>
  <si>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</si>
  <si>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</si>
  <si>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</si>
  <si>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</si>
  <si>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</si>
  <si>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</si>
  <si>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</si>
  <si>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</si>
  <si>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</si>
  <si>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</si>
  <si>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</si>
  <si>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</si>
  <si>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</si>
  <si>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</si>
  <si>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</si>
  <si>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</si>
  <si>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</si>
  <si>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</si>
  <si>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</si>
  <si>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</si>
  <si>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</si>
  <si>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</si>
  <si>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</si>
  <si>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</si>
  <si>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</si>
  <si>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</si>
  <si>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</si>
  <si>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</si>
  <si>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</si>
  <si>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</si>
  <si>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</si>
  <si>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</si>
  <si>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</si>
  <si>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</si>
  <si>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</si>
  <si>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</si>
  <si>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</si>
  <si>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</si>
  <si>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</si>
  <si>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</si>
  <si>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</si>
  <si>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</si>
  <si>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</si>
  <si>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</si>
  <si>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</si>
  <si>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</si>
  <si>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</si>
  <si>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</si>
  <si>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</si>
  <si>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</si>
  <si>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</si>
  <si>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</si>
  <si>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</si>
  <si>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</si>
  <si>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</si>
  <si>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</si>
  <si>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</si>
  <si>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</si>
  <si>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</si>
  <si>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</si>
  <si>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</si>
  <si>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</si>
  <si>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</si>
  <si>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</si>
  <si>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</si>
  <si>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</si>
  <si>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</si>
  <si>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</si>
  <si>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</si>
  <si>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</si>
  <si>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</si>
  <si>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</si>
  <si>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</si>
  <si>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</si>
  <si>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</si>
  <si>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</si>
  <si>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</si>
  <si>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</si>
  <si>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</si>
  <si>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</si>
  <si>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</si>
  <si>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</si>
  <si>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</si>
  <si>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</si>
  <si>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</si>
  <si>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</si>
  <si>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</si>
  <si>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</si>
  <si>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</si>
  <si>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</si>
  <si>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</si>
  <si>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</si>
  <si>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</si>
  <si>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</si>
  <si>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</si>
  <si>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</si>
  <si>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</si>
  <si>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</si>
  <si>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</si>
  <si>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</si>
  <si>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</si>
  <si>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</si>
  <si>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</si>
  <si>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</si>
  <si>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</si>
  <si>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</si>
  <si>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</si>
  <si>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</si>
  <si>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</si>
  <si>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</si>
  <si>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</si>
  <si>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</si>
  <si>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</si>
  <si>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</si>
  <si>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</si>
  <si>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</si>
  <si>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</si>
  <si>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</si>
  <si>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</si>
  <si>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</si>
  <si>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</si>
  <si>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</si>
  <si>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</si>
  <si>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</si>
  <si>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</si>
  <si>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</si>
  <si>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</si>
  <si>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</si>
  <si>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</si>
  <si>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</si>
  <si>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</si>
  <si>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</si>
  <si>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</si>
  <si>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</si>
  <si>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</si>
  <si>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</si>
  <si>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</si>
  <si>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</si>
  <si>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</si>
  <si>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</si>
  <si>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</si>
  <si>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</si>
  <si>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</si>
  <si>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</si>
  <si>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</si>
  <si>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</si>
  <si>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</si>
  <si>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</si>
  <si>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</si>
  <si>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</si>
  <si>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</si>
  <si>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</si>
  <si>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</si>
  <si>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</si>
  <si>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</si>
  <si>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</si>
  <si>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</si>
  <si>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</si>
  <si>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</si>
  <si>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</si>
  <si>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</si>
  <si>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</si>
  <si>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</si>
  <si>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</si>
  <si>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</si>
  <si>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</si>
  <si>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</si>
  <si>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</si>
  <si>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</si>
  <si>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</si>
  <si>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</si>
  <si>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</si>
  <si>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</si>
  <si>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</si>
  <si>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</si>
  <si>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</si>
  <si>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</si>
  <si>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</si>
  <si>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</si>
  <si>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</si>
  <si>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</si>
  <si>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</si>
  <si>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</si>
  <si>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</si>
  <si>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</si>
  <si>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</si>
  <si>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</si>
  <si>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</si>
  <si>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</si>
  <si>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</si>
  <si>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</si>
  <si>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</si>
  <si>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</si>
  <si>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</si>
  <si>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</si>
  <si>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</si>
  <si>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</si>
  <si>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</si>
  <si>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</si>
  <si>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</si>
  <si>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</si>
  <si>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</si>
  <si>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</si>
  <si>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</si>
  <si>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</si>
  <si>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</si>
  <si>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</si>
  <si>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</si>
  <si>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</si>
  <si>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</si>
  <si>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</si>
  <si>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</si>
  <si>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</si>
  <si>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</si>
  <si>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</si>
  <si>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</si>
  <si>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</si>
  <si>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</si>
  <si>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</si>
  <si>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</si>
  <si>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</si>
  <si>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</si>
  <si>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</si>
  <si>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</si>
  <si>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</si>
  <si>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</si>
  <si>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</si>
  <si>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</si>
  <si>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</si>
  <si>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</si>
  <si>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</si>
  <si>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</si>
  <si>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</si>
  <si>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</si>
  <si>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</si>
  <si>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</si>
  <si>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</si>
  <si>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</si>
  <si>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</si>
  <si>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</si>
  <si>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</si>
  <si>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</si>
  <si>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</si>
  <si>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</si>
  <si>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</si>
  <si>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</si>
  <si>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</si>
  <si>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</si>
  <si>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</si>
  <si>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</si>
  <si>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</si>
  <si>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</si>
  <si>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</si>
  <si>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</si>
  <si>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</si>
  <si>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</si>
  <si>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</si>
  <si>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</si>
  <si>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</si>
  <si>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</si>
  <si>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</si>
  <si>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</si>
  <si>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</si>
  <si>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</si>
  <si>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</si>
  <si>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</si>
  <si>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</si>
  <si>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</si>
  <si>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</si>
  <si>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</si>
  <si>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</si>
  <si>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</si>
  <si>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</si>
  <si>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</si>
  <si>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</si>
  <si>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</si>
  <si>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</si>
  <si>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</si>
  <si>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</si>
  <si>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</si>
  <si>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</si>
  <si>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</si>
  <si>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</si>
  <si>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</si>
  <si>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</si>
  <si>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</si>
  <si>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</si>
  <si>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</si>
  <si>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</si>
  <si>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</si>
  <si>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</si>
  <si>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</si>
  <si>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</si>
  <si>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</si>
  <si>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</si>
  <si>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</si>
  <si>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</si>
  <si>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</si>
  <si>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</si>
  <si>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</si>
  <si>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</si>
  <si>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</si>
  <si>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</si>
  <si>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</si>
  <si>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</si>
  <si>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</si>
  <si>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</si>
  <si>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</si>
  <si>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</si>
  <si>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</si>
  <si>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</si>
  <si>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</si>
  <si>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</si>
  <si>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</si>
  <si>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</si>
  <si>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</si>
  <si>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</si>
  <si>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</si>
  <si>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</si>
  <si>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</si>
  <si>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</si>
  <si>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</si>
  <si>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</si>
  <si>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</si>
  <si>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</si>
  <si>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</si>
  <si>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</si>
  <si>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</si>
  <si>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</si>
  <si>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</si>
  <si>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</si>
  <si>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</si>
  <si>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</si>
  <si>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</si>
  <si>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</si>
  <si>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</si>
  <si>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</si>
  <si>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</si>
  <si>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</si>
  <si>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</si>
  <si>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</si>
  <si>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</si>
  <si>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</si>
  <si>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</si>
  <si>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</si>
  <si>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</si>
  <si>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</si>
  <si>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</si>
  <si>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</si>
  <si>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</si>
  <si>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</si>
  <si>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</si>
  <si>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</si>
  <si>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</si>
  <si>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</si>
  <si>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</si>
  <si>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</si>
  <si>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</si>
  <si>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</si>
  <si>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</si>
  <si>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</si>
  <si>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</si>
  <si>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</si>
  <si>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</si>
  <si>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</si>
  <si>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</si>
  <si>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</si>
  <si>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</si>
  <si>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</si>
  <si>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</si>
  <si>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</si>
  <si>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</si>
  <si>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</si>
  <si>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</si>
  <si>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</si>
  <si>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</si>
  <si>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</si>
  <si>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</si>
  <si>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</si>
  <si>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</si>
  <si>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</si>
  <si>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</si>
  <si>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</si>
  <si>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</si>
  <si>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</si>
  <si>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</si>
  <si>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</si>
  <si>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</si>
  <si>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</si>
  <si>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</si>
  <si>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</si>
  <si>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</si>
  <si>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</si>
  <si>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</si>
  <si>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</si>
  <si>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</si>
  <si>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</si>
  <si>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</si>
  <si>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</si>
  <si>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</si>
  <si>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</si>
  <si>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</si>
  <si>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</si>
  <si>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</si>
  <si>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</si>
  <si>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</si>
  <si>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</si>
  <si>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</si>
  <si>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</si>
  <si>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</si>
  <si>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</si>
  <si>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</si>
  <si>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</si>
  <si>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</si>
  <si>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</si>
  <si>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</si>
  <si>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</si>
  <si>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</si>
  <si>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</si>
  <si>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</si>
  <si>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</si>
  <si>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</si>
  <si>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</si>
  <si>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</si>
  <si>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</si>
  <si>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</si>
  <si>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</si>
  <si>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</si>
  <si>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</si>
  <si>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</si>
  <si>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</si>
  <si>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</si>
  <si>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</si>
  <si>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</si>
  <si>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</si>
  <si>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</si>
  <si>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</si>
  <si>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</si>
  <si>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</si>
  <si>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</si>
  <si>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</si>
  <si>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</si>
  <si>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</si>
  <si>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</si>
  <si>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</si>
  <si>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</si>
  <si>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</si>
  <si>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</si>
  <si>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</si>
  <si>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</si>
  <si>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</si>
  <si>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</si>
  <si>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</si>
  <si>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</si>
  <si>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</si>
  <si>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</si>
  <si>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</si>
  <si>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</si>
  <si>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</si>
  <si>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</si>
  <si>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</si>
  <si>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</si>
  <si>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</si>
  <si>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</si>
  <si>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</si>
  <si>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</si>
  <si>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</si>
  <si>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</si>
  <si>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</si>
  <si>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</si>
  <si>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</si>
  <si>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</si>
  <si>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</si>
  <si>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</si>
  <si>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</si>
  <si>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</si>
  <si>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</si>
  <si>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</si>
  <si>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</si>
  <si>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</si>
  <si>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</si>
  <si>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</si>
  <si>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</si>
  <si>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</si>
  <si>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</si>
  <si>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</si>
  <si>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</si>
  <si>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</si>
  <si>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</si>
  <si>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</si>
  <si>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</si>
  <si>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</si>
  <si>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</si>
  <si>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</si>
  <si>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</si>
  <si>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</si>
  <si>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</si>
  <si>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</si>
  <si>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</si>
  <si>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</si>
  <si>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</si>
  <si>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</si>
  <si>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</si>
  <si>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</si>
  <si>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</si>
  <si>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</si>
  <si>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</si>
  <si>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</si>
  <si>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</si>
  <si>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</si>
  <si>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</si>
  <si>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</si>
  <si>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</si>
  <si>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</si>
  <si>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</si>
  <si>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</si>
  <si>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</si>
  <si>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</si>
  <si>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</si>
  <si>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</si>
  <si>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</si>
  <si>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</si>
  <si>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</si>
  <si>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</si>
  <si>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</si>
  <si>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</si>
  <si>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</si>
  <si>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</si>
  <si>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</si>
  <si>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</si>
  <si>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</si>
  <si>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</si>
  <si>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</si>
  <si>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</si>
  <si>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</si>
  <si>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</si>
  <si>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</si>
  <si>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</si>
  <si>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</si>
  <si>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</si>
  <si>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</si>
  <si>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</si>
  <si>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</si>
  <si>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</si>
  <si>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</si>
  <si>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</si>
  <si>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</si>
  <si>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</si>
  <si>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</si>
  <si>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</si>
  <si>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</si>
  <si>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</si>
  <si>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</si>
  <si>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</si>
  <si>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</si>
  <si>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</si>
  <si>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</si>
  <si>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</si>
  <si>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</si>
  <si>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</si>
  <si>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</si>
  <si>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</si>
  <si>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</si>
  <si>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</si>
  <si>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</si>
  <si>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</si>
  <si>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</si>
  <si>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</si>
  <si>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</si>
  <si>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</si>
  <si>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</si>
  <si>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</si>
  <si>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</si>
  <si>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</si>
  <si>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</si>
  <si>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</si>
  <si>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</si>
  <si>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</si>
  <si>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</si>
  <si>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</si>
  <si>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</si>
  <si>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</si>
  <si>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</si>
  <si>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</si>
  <si>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</si>
  <si>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</si>
  <si>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</si>
  <si>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</si>
  <si>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</si>
  <si>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</si>
  <si>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</si>
  <si>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</si>
  <si>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</si>
  <si>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</si>
  <si>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</si>
  <si>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</si>
  <si>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</si>
  <si>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</si>
  <si>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</si>
  <si>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</si>
  <si>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</si>
  <si>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</si>
  <si>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</si>
  <si>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</si>
  <si>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</si>
  <si>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</si>
  <si>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</si>
  <si>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</si>
  <si>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</si>
  <si>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</si>
  <si>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</si>
  <si>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</si>
  <si>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</si>
  <si>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</si>
  <si>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</si>
  <si>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</si>
  <si>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</si>
  <si>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</si>
  <si>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</si>
  <si>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</si>
  <si>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</si>
  <si>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</si>
  <si>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</si>
  <si>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</si>
  <si>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</si>
  <si>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</si>
  <si>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</si>
  <si>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</si>
  <si>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</si>
  <si>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</si>
  <si>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</si>
  <si>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</si>
  <si>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</si>
  <si>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</si>
  <si>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</si>
  <si>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</si>
  <si>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</si>
  <si>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</si>
  <si>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</si>
  <si>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</si>
  <si>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</si>
  <si>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</si>
  <si>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</si>
  <si>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</si>
  <si>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</si>
  <si>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</si>
  <si>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</si>
  <si>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</si>
  <si>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</si>
  <si>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</si>
  <si>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</si>
  <si>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</si>
  <si>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</si>
  <si>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</si>
  <si>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</si>
  <si>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</si>
  <si>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</si>
  <si>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</si>
  <si>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</si>
  <si>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</si>
  <si>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</si>
  <si>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</si>
  <si>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</si>
  <si>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</si>
  <si>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</si>
  <si>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</si>
  <si>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</si>
  <si>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</si>
  <si>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</si>
  <si>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</si>
  <si>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</si>
  <si>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</si>
  <si>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</si>
  <si>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</si>
  <si>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</si>
  <si>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</si>
  <si>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</si>
  <si>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</si>
  <si>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</si>
  <si>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</si>
  <si>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</si>
  <si>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</si>
  <si>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</si>
  <si>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</si>
  <si>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</si>
  <si>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</si>
  <si>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</si>
  <si>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</si>
  <si>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</si>
  <si>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</si>
  <si>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</si>
  <si>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</si>
  <si>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</si>
  <si>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</si>
  <si>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</si>
  <si>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</si>
  <si>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</si>
  <si>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</si>
  <si>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</si>
  <si>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</si>
  <si>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</si>
  <si>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</si>
  <si>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</si>
  <si>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</si>
  <si>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</si>
  <si>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</si>
  <si>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</si>
  <si>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</si>
  <si>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</si>
  <si>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</si>
  <si>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</si>
  <si>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</si>
  <si>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</si>
  <si>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</si>
  <si>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</si>
  <si>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</si>
  <si>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</si>
  <si>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</si>
  <si>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</si>
  <si>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</si>
  <si>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</si>
  <si>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</si>
  <si>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</si>
  <si>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</si>
  <si>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</si>
  <si>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</si>
  <si>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</si>
  <si>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</si>
  <si>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</si>
  <si>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</si>
  <si>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</si>
  <si>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</si>
  <si>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</si>
  <si>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</si>
  <si>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</si>
  <si>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</si>
  <si>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</si>
  <si>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</si>
  <si>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</si>
  <si>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</si>
  <si>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</si>
  <si>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</si>
  <si>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</si>
  <si>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</si>
  <si>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</si>
  <si>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</si>
  <si>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</si>
  <si>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</si>
  <si>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</si>
  <si>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</si>
  <si>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</si>
  <si>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</si>
  <si>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</si>
  <si>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</si>
  <si>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</si>
  <si>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</si>
  <si>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</si>
  <si>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</si>
  <si>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</si>
  <si>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</si>
  <si>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</si>
  <si>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</si>
  <si>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</si>
  <si>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</si>
  <si>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</si>
  <si>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</si>
  <si>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</si>
  <si>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</si>
  <si>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</si>
  <si>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</si>
  <si>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</si>
  <si>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</si>
  <si>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</si>
  <si>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</si>
  <si>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</si>
  <si>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</si>
  <si>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</si>
  <si>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</si>
  <si>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</si>
  <si>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</si>
  <si>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</si>
  <si>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</si>
  <si>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</si>
  <si>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</si>
  <si>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</si>
  <si>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</si>
  <si>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</si>
  <si>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</si>
  <si>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</si>
  <si>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</si>
  <si>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</si>
  <si>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</si>
  <si>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</si>
  <si>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</si>
  <si>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</si>
  <si>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</si>
  <si>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</si>
  <si>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</si>
  <si>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</si>
  <si>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</si>
  <si>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</si>
  <si>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</si>
  <si>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</si>
  <si>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</si>
  <si>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</si>
  <si>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</si>
  <si>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</si>
  <si>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</si>
  <si>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</si>
  <si>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</si>
  <si>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</si>
  <si>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</si>
  <si>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</si>
  <si>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</si>
  <si>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</si>
  <si>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</si>
  <si>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</si>
  <si>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</si>
  <si>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</si>
  <si>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</si>
  <si>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</si>
  <si>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</si>
  <si>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</si>
  <si>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</si>
  <si>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</si>
  <si>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</si>
  <si>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</si>
  <si>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</si>
  <si>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</si>
  <si>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</si>
  <si>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</si>
  <si>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</si>
  <si>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</si>
  <si>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</si>
  <si>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</si>
  <si>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</si>
  <si>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</si>
  <si>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</si>
  <si>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</si>
  <si>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</si>
  <si>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</si>
  <si>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</si>
  <si>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</si>
  <si>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</si>
  <si>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</si>
  <si>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</si>
  <si>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</si>
  <si>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</si>
  <si>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</si>
  <si>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</si>
  <si>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</si>
  <si>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</si>
  <si>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</si>
  <si>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</si>
  <si>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</si>
  <si>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</si>
  <si>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</si>
  <si>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</si>
  <si>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</si>
  <si>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</si>
  <si>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</si>
  <si>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</si>
  <si>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</si>
  <si>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</si>
  <si>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</si>
  <si>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</si>
  <si>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</si>
  <si>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</si>
  <si>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</si>
  <si>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</si>
  <si>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</si>
  <si>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</si>
  <si>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</si>
  <si>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</si>
  <si>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</si>
  <si>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</si>
  <si>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</si>
  <si>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</si>
  <si>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</si>
  <si>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</si>
  <si>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</si>
  <si>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</si>
  <si>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</si>
  <si>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</si>
  <si>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</si>
  <si>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</si>
  <si>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</si>
  <si>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</si>
  <si>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</si>
  <si>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</si>
  <si>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</si>
  <si>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</si>
  <si>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</si>
  <si>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</si>
  <si>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</si>
  <si>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</si>
  <si>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</si>
  <si>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</si>
  <si>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</si>
  <si>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</si>
  <si>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</si>
  <si>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</si>
  <si>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</si>
  <si>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</si>
  <si>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</si>
  <si>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</si>
  <si>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</si>
  <si>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</si>
  <si>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</si>
  <si>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</si>
  <si>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</si>
  <si>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</si>
  <si>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</si>
  <si>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</si>
  <si>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</si>
  <si>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</si>
  <si>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</si>
  <si>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</si>
  <si>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</si>
  <si>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</si>
  <si>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</si>
  <si>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</si>
  <si>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</si>
  <si>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</si>
  <si>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</si>
  <si>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</si>
  <si>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</si>
  <si>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</si>
  <si>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</si>
  <si>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</si>
  <si>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</si>
  <si>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</si>
  <si>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</si>
  <si>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</si>
  <si>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</si>
  <si>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</si>
  <si>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</si>
  <si>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</si>
  <si>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</si>
  <si>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</si>
  <si>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</si>
  <si>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</si>
  <si>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</si>
  <si>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</si>
  <si>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</si>
  <si>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</si>
  <si>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</si>
  <si>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</si>
  <si>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</si>
  <si>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</si>
  <si>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</si>
  <si>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</si>
  <si>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</si>
  <si>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</si>
  <si>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</si>
  <si>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</si>
  <si>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</si>
  <si>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</si>
  <si>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</si>
  <si>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</si>
  <si>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</si>
  <si>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</si>
  <si>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</si>
  <si>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</si>
  <si>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</si>
  <si>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</si>
  <si>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</si>
  <si>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</si>
  <si>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</si>
  <si>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</si>
  <si>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</si>
  <si>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</si>
  <si>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</si>
  <si>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</si>
  <si>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</si>
  <si>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</si>
  <si>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</si>
  <si>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</si>
  <si>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</si>
  <si>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</si>
  <si>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</si>
  <si>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</si>
  <si>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</si>
  <si>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</si>
  <si>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</si>
  <si>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</si>
  <si>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</si>
  <si>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</si>
  <si>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</si>
  <si>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</si>
  <si>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</si>
  <si>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</si>
  <si>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</si>
  <si>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</si>
  <si>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</si>
  <si>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</si>
  <si>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</si>
  <si>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</si>
  <si>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</si>
  <si>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</si>
  <si>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</si>
  <si>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</si>
  <si>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</si>
  <si>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</si>
  <si>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</si>
  <si>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</si>
  <si>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</si>
  <si>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</si>
  <si>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</si>
  <si>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</si>
  <si>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</si>
  <si>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</si>
  <si>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</si>
  <si>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</si>
  <si>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</si>
  <si>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</si>
  <si>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</si>
  <si>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</si>
  <si>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</si>
  <si>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</si>
  <si>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</si>
  <si>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</si>
  <si>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</si>
  <si>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</si>
  <si>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</si>
  <si>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</si>
  <si>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</si>
  <si>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</si>
  <si>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</si>
  <si>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</si>
  <si>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</si>
  <si>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</si>
  <si>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</si>
  <si>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</si>
  <si>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</si>
  <si>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</si>
  <si>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</si>
  <si>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</si>
  <si>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</si>
  <si>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</si>
  <si>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</si>
  <si>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</si>
  <si>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</si>
  <si>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</si>
  <si>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</si>
  <si>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</si>
  <si>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</si>
  <si>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</si>
  <si>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</si>
  <si>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</si>
  <si>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</si>
  <si>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</si>
  <si>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</si>
  <si>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</si>
  <si>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</si>
  <si>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</si>
  <si>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</si>
  <si>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</si>
  <si>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</si>
  <si>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</si>
  <si>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</si>
  <si>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</si>
  <si>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</si>
  <si>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</si>
  <si>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</si>
  <si>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</si>
  <si>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</si>
  <si>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</si>
  <si>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</si>
  <si>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</si>
  <si>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</si>
  <si>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</si>
  <si>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</si>
  <si>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</si>
  <si>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</si>
  <si>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</si>
  <si>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</si>
  <si>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</si>
  <si>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</si>
  <si>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</si>
  <si>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</si>
  <si>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</si>
  <si>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</si>
  <si>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</si>
  <si>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</si>
  <si>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</si>
  <si>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</si>
  <si>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</si>
  <si>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</si>
  <si>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</si>
  <si>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</si>
  <si>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</si>
  <si>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</si>
  <si>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</si>
  <si>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</si>
  <si>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</si>
  <si>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</si>
  <si>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</si>
  <si>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</si>
  <si>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</si>
  <si>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</si>
  <si>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</si>
  <si>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</si>
  <si>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</si>
  <si>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</si>
  <si>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</si>
  <si>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</si>
  <si>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</si>
  <si>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</si>
  <si>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</si>
  <si>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</si>
  <si>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</si>
  <si>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</si>
  <si>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</si>
  <si>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</si>
  <si>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</si>
  <si>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</si>
  <si>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</si>
  <si>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</si>
  <si>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</si>
  <si>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</si>
  <si>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</si>
  <si>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</si>
  <si>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</si>
  <si>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</si>
  <si>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</si>
  <si>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</si>
  <si>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</si>
  <si>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</si>
  <si>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</si>
  <si>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</si>
  <si>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</si>
  <si>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</si>
  <si>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</si>
  <si>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</si>
  <si>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</si>
  <si>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</si>
  <si>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</si>
  <si>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</si>
  <si>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</si>
  <si>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</si>
  <si>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</si>
  <si>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</si>
  <si>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</si>
  <si>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</si>
  <si>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</si>
  <si>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</si>
  <si>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</si>
  <si>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</si>
  <si>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</si>
  <si>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</si>
  <si>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</si>
  <si>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</si>
  <si>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</si>
  <si>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</si>
  <si>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</si>
  <si>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</si>
  <si>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</si>
  <si>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</si>
  <si>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</si>
  <si>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</si>
  <si>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</si>
  <si>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</si>
  <si>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</si>
  <si>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</si>
  <si>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</si>
  <si>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</si>
  <si>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</si>
  <si>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</si>
  <si>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</si>
  <si>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</si>
  <si>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</si>
  <si>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</si>
  <si>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</si>
  <si>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</si>
  <si>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</si>
  <si>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</si>
  <si>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</si>
  <si>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</si>
  <si>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</si>
  <si>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</si>
  <si>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</si>
  <si>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</si>
  <si>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</si>
  <si>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</si>
  <si>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</si>
  <si>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</si>
  <si>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</si>
  <si>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</si>
  <si>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</si>
  <si>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</si>
  <si>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</si>
  <si>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</si>
  <si>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</si>
  <si>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</si>
  <si>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</si>
  <si>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</si>
  <si>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</si>
  <si>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</si>
  <si>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</si>
  <si>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</si>
  <si>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</si>
  <si>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</si>
  <si>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</si>
  <si>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</si>
  <si>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</si>
  <si>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</si>
  <si>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</si>
  <si>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</si>
  <si>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</si>
  <si>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</si>
  <si>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</si>
  <si>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</si>
  <si>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</si>
  <si>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</si>
  <si>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</si>
  <si>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</si>
  <si>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</si>
  <si>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</si>
  <si>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</si>
  <si>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</si>
  <si>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</si>
  <si>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</si>
  <si>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</si>
  <si>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</si>
  <si>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</si>
  <si>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</si>
  <si>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</si>
  <si>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</si>
  <si>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</si>
  <si>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</si>
  <si>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</si>
  <si>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</si>
  <si>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</si>
  <si>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</si>
  <si>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</si>
  <si>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</si>
  <si>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</si>
  <si>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</si>
  <si>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</si>
  <si>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</si>
  <si>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</si>
  <si>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</si>
  <si>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</si>
  <si>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</si>
  <si>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</si>
  <si>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</si>
  <si>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</si>
  <si>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</si>
  <si>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</si>
  <si>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</si>
  <si>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</si>
  <si>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</si>
  <si>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</si>
  <si>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</si>
  <si>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</si>
  <si>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</si>
  <si>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</si>
  <si>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</si>
  <si>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</si>
  <si>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</si>
  <si>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</si>
  <si>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</si>
  <si>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</si>
  <si>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</si>
  <si>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</si>
  <si>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</si>
  <si>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</si>
  <si>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</si>
  <si>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</si>
  <si>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</si>
  <si>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</si>
  <si>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</si>
  <si>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</si>
  <si>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</si>
  <si>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</si>
  <si>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</si>
  <si>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</si>
  <si>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</si>
  <si>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</si>
  <si>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</si>
  <si>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</si>
  <si>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</si>
  <si>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</si>
  <si>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</si>
  <si>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</si>
  <si>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</si>
  <si>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</si>
  <si>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</si>
  <si>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</si>
  <si>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</si>
  <si>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</si>
  <si>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</si>
  <si>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</si>
  <si>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</si>
  <si>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</si>
  <si>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</si>
  <si>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</si>
  <si>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</si>
  <si>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</si>
  <si>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</si>
  <si>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</si>
  <si>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</si>
  <si>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</si>
  <si>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</si>
  <si>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</si>
  <si>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</si>
  <si>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</si>
  <si>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</si>
  <si>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</si>
  <si>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</si>
  <si>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</si>
  <si>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</si>
  <si>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</si>
  <si>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</si>
  <si>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</si>
  <si>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</si>
  <si>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</si>
  <si>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</si>
  <si>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</si>
  <si>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</si>
  <si>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</si>
  <si>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</si>
  <si>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</si>
  <si>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</si>
  <si>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</si>
  <si>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</si>
  <si>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</si>
  <si>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</si>
  <si>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</si>
  <si>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</si>
  <si>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</si>
  <si>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</si>
  <si>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</si>
  <si>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</si>
  <si>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</si>
  <si>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</si>
  <si>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</si>
  <si>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</si>
  <si>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</si>
  <si>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</si>
  <si>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</si>
  <si>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</si>
  <si>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</si>
  <si>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</si>
  <si>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</si>
  <si>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</si>
  <si>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</si>
  <si>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</si>
  <si>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</si>
  <si>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</si>
  <si>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</si>
  <si>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</si>
  <si>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</si>
  <si>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</si>
  <si>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</si>
  <si>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</si>
  <si>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</si>
  <si>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</si>
  <si>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</si>
  <si>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</si>
  <si>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</si>
  <si>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</si>
  <si>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</si>
  <si>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</si>
  <si>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</si>
  <si>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</si>
  <si>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</si>
  <si>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</si>
  <si>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</si>
  <si>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</si>
  <si>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</si>
  <si>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</si>
  <si>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</si>
  <si>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</si>
  <si>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</si>
  <si>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</si>
  <si>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</si>
  <si>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</si>
  <si>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</si>
  <si>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</si>
  <si>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</si>
  <si>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</si>
  <si>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</si>
  <si>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</si>
  <si>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</si>
  <si>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</si>
  <si>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</si>
  <si>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</si>
  <si>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</si>
  <si>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</si>
  <si>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</si>
  <si>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</si>
  <si>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</si>
  <si>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</si>
  <si>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</si>
  <si>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</si>
  <si>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</si>
  <si>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</si>
  <si>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</si>
  <si>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</si>
  <si>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</si>
  <si>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</si>
  <si>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</si>
  <si>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</si>
  <si>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</si>
  <si>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</si>
  <si>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</si>
  <si>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</si>
  <si>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</si>
  <si>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</si>
  <si>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</si>
  <si>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</si>
  <si>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</si>
  <si>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</si>
  <si>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</si>
  <si>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</si>
  <si>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</si>
  <si>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</si>
  <si>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</si>
  <si>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</si>
  <si>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</si>
  <si>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</si>
  <si>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</si>
  <si>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</si>
  <si>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</si>
  <si>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</si>
  <si>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</si>
  <si>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</si>
  <si>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</si>
  <si>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</si>
  <si>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</si>
  <si>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</si>
  <si>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</si>
  <si>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</si>
  <si>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</si>
  <si>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</si>
  <si>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</si>
  <si>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</si>
  <si>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</si>
  <si>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</si>
  <si>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</si>
  <si>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</si>
  <si>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</si>
  <si>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</si>
  <si>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</si>
  <si>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</si>
  <si>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</si>
  <si>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</si>
  <si>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</si>
  <si>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</si>
  <si>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</si>
  <si>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</si>
  <si>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</si>
  <si>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</si>
  <si>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</si>
  <si>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</si>
  <si>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</si>
  <si>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</si>
  <si>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</si>
  <si>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</si>
  <si>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</si>
  <si>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</si>
  <si>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</si>
  <si>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</si>
  <si>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</si>
  <si>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</si>
  <si>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</si>
  <si>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</si>
  <si>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</si>
  <si>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</si>
  <si>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</si>
  <si>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</si>
  <si>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</si>
  <si>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</si>
  <si>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</si>
  <si>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</si>
  <si>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</si>
  <si>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</si>
  <si>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</si>
  <si>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</si>
  <si>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</si>
  <si>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</si>
  <si>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</si>
  <si>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</si>
  <si>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</si>
  <si>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</si>
  <si>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</si>
  <si>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</si>
  <si>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</si>
  <si>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</si>
  <si>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</si>
  <si>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</si>
  <si>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</si>
  <si>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</si>
  <si>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</si>
  <si>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</si>
  <si>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</si>
  <si>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</si>
  <si>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</si>
  <si>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</si>
  <si>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</si>
  <si>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</si>
  <si>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</si>
  <si>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</si>
  <si>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</si>
  <si>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</si>
  <si>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</si>
  <si>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</si>
  <si>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</si>
  <si>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</si>
  <si>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</si>
  <si>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</si>
  <si>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</si>
  <si>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</si>
  <si>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</si>
  <si>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</si>
  <si>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</si>
  <si>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</si>
  <si>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</si>
  <si>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</si>
  <si>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</si>
  <si>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</si>
  <si>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</si>
  <si>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</si>
  <si>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</si>
  <si>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</si>
  <si>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</si>
  <si>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</si>
  <si>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</si>
  <si>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</si>
  <si>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</si>
  <si>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</si>
  <si>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</si>
  <si>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</si>
  <si>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</si>
  <si>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</si>
  <si>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</si>
  <si>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</si>
  <si>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</si>
  <si>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</si>
  <si>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</si>
  <si>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</si>
  <si>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</si>
  <si>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</si>
  <si>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</si>
  <si>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</si>
  <si>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</si>
  <si>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</si>
  <si>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</si>
  <si>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</si>
  <si>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</si>
  <si>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</si>
  <si>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</si>
  <si>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</si>
  <si>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</si>
  <si>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</si>
  <si>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</si>
  <si>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</si>
  <si>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</si>
  <si>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</si>
  <si>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</si>
  <si>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</si>
  <si>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</si>
  <si>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</si>
  <si>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</si>
  <si>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</si>
  <si>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</si>
  <si>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</si>
  <si>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</si>
  <si>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</si>
  <si>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</si>
  <si>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</si>
  <si>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</si>
  <si>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</si>
  <si>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</si>
  <si>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</si>
  <si>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</si>
  <si>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</si>
  <si>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</si>
  <si>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</si>
  <si>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</si>
  <si>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</si>
  <si>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</si>
  <si>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</si>
  <si>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</si>
  <si>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</si>
  <si>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</si>
  <si>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</si>
  <si>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</si>
  <si>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</si>
  <si>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</si>
  <si>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</si>
  <si>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</si>
  <si>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</si>
  <si>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</si>
  <si>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</si>
  <si>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</si>
  <si>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</si>
  <si>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</si>
  <si>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</si>
  <si>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</si>
  <si>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</si>
  <si>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</si>
  <si>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</si>
  <si>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</si>
  <si>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</si>
  <si>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</si>
  <si>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</si>
  <si>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</si>
  <si>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</si>
  <si>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</si>
  <si>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</si>
  <si>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</si>
  <si>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</si>
  <si>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</si>
  <si>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</si>
  <si>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</si>
  <si>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</si>
  <si>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</si>
  <si>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</si>
  <si>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</si>
  <si>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</si>
  <si>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</si>
  <si>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</si>
  <si>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</si>
  <si>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</si>
  <si>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</si>
  <si>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</si>
  <si>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</si>
  <si>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</si>
  <si>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</si>
  <si>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</si>
  <si>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</si>
  <si>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</si>
  <si>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</si>
  <si>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</si>
  <si>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</si>
  <si>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</si>
  <si>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</si>
  <si>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</si>
  <si>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</si>
  <si>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</si>
  <si>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</si>
  <si>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</si>
  <si>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</si>
  <si>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</si>
  <si>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</si>
  <si>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</si>
  <si>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</si>
  <si>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</si>
  <si>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</si>
  <si>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</si>
  <si>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</si>
  <si>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</si>
  <si>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</si>
  <si>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</si>
  <si>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</si>
  <si>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</si>
  <si>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</si>
  <si>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</si>
  <si>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</si>
  <si>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</si>
  <si>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</si>
  <si>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</si>
  <si>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</si>
  <si>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</si>
  <si>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</si>
  <si>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</si>
  <si>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</si>
  <si>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</si>
  <si>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</si>
  <si>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</si>
  <si>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</si>
  <si>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</si>
  <si>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</si>
  <si>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</si>
  <si>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</si>
  <si>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</si>
  <si>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</si>
  <si>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</si>
  <si>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</si>
  <si>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</si>
  <si>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</si>
  <si>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</si>
  <si>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</si>
  <si>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</si>
  <si>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</si>
  <si>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</si>
  <si>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</si>
  <si>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</si>
  <si>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</si>
  <si>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</si>
  <si>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</si>
  <si>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</si>
  <si>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</si>
  <si>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</si>
  <si>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</si>
  <si>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</si>
  <si>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</si>
  <si>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</si>
  <si>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</si>
  <si>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</si>
  <si>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</si>
  <si>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</si>
  <si>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</si>
  <si>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</si>
  <si>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</si>
  <si>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</si>
  <si>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</si>
  <si>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</si>
  <si>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</si>
  <si>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</si>
  <si>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</si>
  <si>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</si>
  <si>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</si>
  <si>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</si>
  <si>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</si>
  <si>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</si>
  <si>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</si>
  <si>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</si>
  <si>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</si>
  <si>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</si>
  <si>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</si>
  <si>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</si>
  <si>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</si>
  <si>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</si>
  <si>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</si>
  <si>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</si>
  <si>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</si>
  <si>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</si>
  <si>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</si>
  <si>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</si>
  <si>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</si>
  <si>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</si>
  <si>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</si>
  <si>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</si>
  <si>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</si>
  <si>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</si>
  <si>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</si>
  <si>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</si>
  <si>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</si>
  <si>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</si>
  <si>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</si>
  <si>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</si>
  <si>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</si>
  <si>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</si>
  <si>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</si>
  <si>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</si>
  <si>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</si>
  <si>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</si>
  <si>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</si>
  <si>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</si>
  <si>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</si>
  <si>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</si>
  <si>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</si>
  <si>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</si>
  <si>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</si>
  <si>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</si>
  <si>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</si>
  <si>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</si>
  <si>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</si>
  <si>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</si>
  <si>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</si>
  <si>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</si>
  <si>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</si>
  <si>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</si>
  <si>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</si>
  <si>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</si>
  <si>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</si>
  <si>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</si>
  <si>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</si>
  <si>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</si>
  <si>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</si>
  <si>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</si>
  <si>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</si>
  <si>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</si>
  <si>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</si>
  <si>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</si>
  <si>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</si>
  <si>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</si>
  <si>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</si>
  <si>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</si>
  <si>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</si>
  <si>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</si>
  <si>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</si>
  <si>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</si>
  <si>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</si>
  <si>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</si>
  <si>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</si>
  <si>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</si>
  <si>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</si>
  <si>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</si>
  <si>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</si>
  <si>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</si>
  <si>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</si>
  <si>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</si>
  <si>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</si>
  <si>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</si>
  <si>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</si>
  <si>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</si>
  <si>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</si>
  <si>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</si>
  <si>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</si>
  <si>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</si>
  <si>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</si>
  <si>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</si>
  <si>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</si>
  <si>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</si>
  <si>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</si>
  <si>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</si>
  <si>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</si>
  <si>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</si>
  <si>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</si>
  <si>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</si>
  <si>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</si>
  <si>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</si>
  <si>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</si>
  <si>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</si>
  <si>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</si>
  <si>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</si>
  <si>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</si>
  <si>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</si>
  <si>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</si>
  <si>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</si>
  <si>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</si>
  <si>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</si>
  <si>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</si>
  <si>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</si>
  <si>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</si>
  <si>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</si>
  <si>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</si>
  <si>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</si>
  <si>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</si>
  <si>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</si>
  <si>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</si>
  <si>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</si>
  <si>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</si>
  <si>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</si>
  <si>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</si>
  <si>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</si>
  <si>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</si>
  <si>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</si>
  <si>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</si>
  <si>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</si>
  <si>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</si>
  <si>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</si>
  <si>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</si>
  <si>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</si>
  <si>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</si>
  <si>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</si>
  <si>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</si>
  <si>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</si>
  <si>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</si>
  <si>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</si>
  <si>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</si>
  <si>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</si>
  <si>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</si>
  <si>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</si>
  <si>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</si>
  <si>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</si>
  <si>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</si>
  <si>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</si>
  <si>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</si>
  <si>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</si>
  <si>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</si>
  <si>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</si>
  <si>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</si>
  <si>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</si>
  <si>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</si>
  <si>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</si>
  <si>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</si>
  <si>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</si>
  <si>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</si>
  <si>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</si>
  <si>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</si>
  <si>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</si>
  <si>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</si>
  <si>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</si>
  <si>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</si>
  <si>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</si>
  <si>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</si>
  <si>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</si>
  <si>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</si>
  <si>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</si>
  <si>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</si>
  <si>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</si>
  <si>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</si>
  <si>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</si>
  <si>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</si>
  <si>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</si>
  <si>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</si>
  <si>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</si>
  <si>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</si>
  <si>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</si>
  <si>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</si>
  <si>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</si>
  <si>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</si>
  <si>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</si>
  <si>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</si>
  <si>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</si>
  <si>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</si>
  <si>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</si>
  <si>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</si>
  <si>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</si>
  <si>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</si>
  <si>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</si>
  <si>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</si>
  <si>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</si>
  <si>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</si>
  <si>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</si>
  <si>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</si>
  <si>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</si>
  <si>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</si>
  <si>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</si>
  <si>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</si>
  <si>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</si>
  <si>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</si>
  <si>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</si>
  <si>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</si>
  <si>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</si>
  <si>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</si>
  <si>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</si>
  <si>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</si>
  <si>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</si>
  <si>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</si>
  <si>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</si>
  <si>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</si>
  <si>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</si>
  <si>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</si>
  <si>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</si>
  <si>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</si>
  <si>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</si>
  <si>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</si>
  <si>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</si>
  <si>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</si>
  <si>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</si>
  <si>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</si>
  <si>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</si>
  <si>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</si>
  <si>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</si>
  <si>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</si>
  <si>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</si>
  <si>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</si>
  <si>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</si>
  <si>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</si>
  <si>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</si>
  <si>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</si>
  <si>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</si>
  <si>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</si>
  <si>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</si>
  <si>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</si>
  <si>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</si>
  <si>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</si>
  <si>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</si>
  <si>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</si>
  <si>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</si>
  <si>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</si>
  <si>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</si>
  <si>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</si>
  <si>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</si>
  <si>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</si>
  <si>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</si>
  <si>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</si>
  <si>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</si>
  <si>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</si>
  <si>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</si>
  <si>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</si>
  <si>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</si>
  <si>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</si>
  <si>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</si>
  <si>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</si>
  <si>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</si>
  <si>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</si>
  <si>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</si>
  <si>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</si>
  <si>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</si>
  <si>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</si>
  <si>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</si>
  <si>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</si>
  <si>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</si>
  <si>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</si>
  <si>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</si>
  <si>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</si>
  <si>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</si>
  <si>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</si>
  <si>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</si>
  <si>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</si>
  <si>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</si>
  <si>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</si>
  <si>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</si>
  <si>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</si>
  <si>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</si>
  <si>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</si>
  <si>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</si>
  <si>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</si>
  <si>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</si>
  <si>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</si>
  <si>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</si>
  <si>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</si>
  <si>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</si>
  <si>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</si>
  <si>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</si>
  <si>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</si>
  <si>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</si>
  <si>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</si>
  <si>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</si>
  <si>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</si>
  <si>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</si>
  <si>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</si>
  <si>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</si>
  <si>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</si>
  <si>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</si>
  <si>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</si>
  <si>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</si>
  <si>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</si>
  <si>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</si>
  <si>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</si>
  <si>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</si>
  <si>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</si>
  <si>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</si>
  <si>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</si>
  <si>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</si>
  <si>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</si>
  <si>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</si>
  <si>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</si>
  <si>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</si>
  <si>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</si>
  <si>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</si>
  <si>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</si>
  <si>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</si>
  <si>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</si>
  <si>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</si>
  <si>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</si>
  <si>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</si>
  <si>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</si>
  <si>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</si>
  <si>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</si>
  <si>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</si>
  <si>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</si>
  <si>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</si>
  <si>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</si>
  <si>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</si>
  <si>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</si>
  <si>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</si>
  <si>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</si>
  <si>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</si>
  <si>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</si>
  <si>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</si>
  <si>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</si>
  <si>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</si>
  <si>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</si>
  <si>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</si>
  <si>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</si>
  <si>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</si>
  <si>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</si>
  <si>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</si>
  <si>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</si>
  <si>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</si>
  <si>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</si>
  <si>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</si>
  <si>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</si>
  <si>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</si>
  <si>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</si>
  <si>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</si>
  <si>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</si>
  <si>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</si>
  <si>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</si>
  <si>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</si>
  <si>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</si>
  <si>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</si>
  <si>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</si>
  <si>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</si>
  <si>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</si>
  <si>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</si>
  <si>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</si>
  <si>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</si>
  <si>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</si>
  <si>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</si>
  <si>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</si>
  <si>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</si>
  <si>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</si>
  <si>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</si>
  <si>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</si>
  <si>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</si>
  <si>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</si>
  <si>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</si>
  <si>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</si>
  <si>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</si>
  <si>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</si>
  <si>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</si>
  <si>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</si>
  <si>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</si>
  <si>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</si>
  <si>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</si>
  <si>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</si>
  <si>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</si>
  <si>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</si>
  <si>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</si>
  <si>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</si>
  <si>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</si>
  <si>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</si>
  <si>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</si>
  <si>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</si>
  <si>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</si>
  <si>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</si>
  <si>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</si>
  <si>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</si>
  <si>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</si>
  <si>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</si>
  <si>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</si>
  <si>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</si>
  <si>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</si>
  <si>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</si>
  <si>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</si>
  <si>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</si>
  <si>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</si>
  <si>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</si>
  <si>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</si>
  <si>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</si>
  <si>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</si>
  <si>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</si>
  <si>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</si>
  <si>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</si>
  <si>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</si>
  <si>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</si>
  <si>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</si>
  <si>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</si>
  <si>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</si>
  <si>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</si>
  <si>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</si>
  <si>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</si>
  <si>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</si>
  <si>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</si>
  <si>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</si>
  <si>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</si>
  <si>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</si>
  <si>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</si>
  <si>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</si>
  <si>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</si>
  <si>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</si>
  <si>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</si>
  <si>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</si>
  <si>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</si>
  <si>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</si>
  <si>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</si>
  <si>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</si>
  <si>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</si>
  <si>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</si>
  <si>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</si>
  <si>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</si>
  <si>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</si>
  <si>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</si>
  <si>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</si>
  <si>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</si>
  <si>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</si>
  <si>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</si>
  <si>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</si>
  <si>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</si>
  <si>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</si>
  <si>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</si>
  <si>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</si>
  <si>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</si>
  <si>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</si>
  <si>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</si>
  <si>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</si>
  <si>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</si>
  <si>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</si>
  <si>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</si>
  <si>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</si>
  <si>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</si>
  <si>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</si>
  <si>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</si>
  <si>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</si>
  <si>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</si>
  <si>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</si>
  <si>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</si>
  <si>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</si>
  <si>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</si>
  <si>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</si>
  <si>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</si>
  <si>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</si>
  <si>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</si>
  <si>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</si>
  <si>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</si>
  <si>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</si>
  <si>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</si>
  <si>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</si>
  <si>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</si>
  <si>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</si>
  <si>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</si>
  <si>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</si>
  <si>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</si>
  <si>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</si>
  <si>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</si>
  <si>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</si>
  <si>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</si>
  <si>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</si>
  <si>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</si>
  <si>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</si>
  <si>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</si>
  <si>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</si>
  <si>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</si>
  <si>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</si>
  <si>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</si>
  <si>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</si>
  <si>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</si>
  <si>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</si>
  <si>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</si>
  <si>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</si>
  <si>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</si>
  <si>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</si>
  <si>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</si>
  <si>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</si>
  <si>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</si>
  <si>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</si>
  <si>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</si>
  <si>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</si>
  <si>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</si>
  <si>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</si>
  <si>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</si>
  <si>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</si>
  <si>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</si>
  <si>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</si>
  <si>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</si>
  <si>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</si>
  <si>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</si>
  <si>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</si>
  <si>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</si>
  <si>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</si>
  <si>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</si>
  <si>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</si>
  <si>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</si>
  <si>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</si>
  <si>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</si>
  <si>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</si>
  <si>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</si>
  <si>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</si>
  <si>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</si>
  <si>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</si>
  <si>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</si>
  <si>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</si>
  <si>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</si>
  <si>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</si>
  <si>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</si>
  <si>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</si>
  <si>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</si>
  <si>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</si>
  <si>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</si>
  <si>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</si>
  <si>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</si>
  <si>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</si>
  <si>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</si>
  <si>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</si>
  <si>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</si>
  <si>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</si>
  <si>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</si>
  <si>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</si>
  <si>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</si>
  <si>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</si>
  <si>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</si>
  <si>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</si>
  <si>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</si>
  <si>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</si>
  <si>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</si>
  <si>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</si>
  <si>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</si>
  <si>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</si>
  <si>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</si>
  <si>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</si>
  <si>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</si>
  <si>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</si>
  <si>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</si>
  <si>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</si>
  <si>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</si>
  <si>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</si>
  <si>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</si>
  <si>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</si>
  <si>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</si>
  <si>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</si>
  <si>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</si>
  <si>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</si>
  <si>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</si>
  <si>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</si>
  <si>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</si>
  <si>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</si>
  <si>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</si>
  <si>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</si>
  <si>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</si>
  <si>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</si>
  <si>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</si>
  <si>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</si>
  <si>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</si>
  <si>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</si>
  <si>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</si>
  <si>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</si>
  <si>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</si>
  <si>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</si>
  <si>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</si>
  <si>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</si>
  <si>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</si>
  <si>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</si>
  <si>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</si>
  <si>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</si>
  <si>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</si>
  <si>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</si>
  <si>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</si>
  <si>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</si>
  <si>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</si>
  <si>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</si>
  <si>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</si>
  <si>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</si>
  <si>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</si>
  <si>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</si>
  <si>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</si>
  <si>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</si>
  <si>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</si>
  <si>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</si>
  <si>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</si>
  <si>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</si>
  <si>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</si>
  <si>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</si>
  <si>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</si>
  <si>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</si>
  <si>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</si>
  <si>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</si>
  <si>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</si>
  <si>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</si>
  <si>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</si>
  <si>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</si>
  <si>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</si>
  <si>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</si>
  <si>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</si>
  <si>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</si>
  <si>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</si>
  <si>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</si>
  <si>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</si>
  <si>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</si>
  <si>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</si>
  <si>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</si>
  <si>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</si>
  <si>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</si>
  <si>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</si>
  <si>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</si>
  <si>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</si>
  <si>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</si>
  <si>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</si>
  <si>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</si>
  <si>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</si>
  <si>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</si>
  <si>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</si>
  <si>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</si>
  <si>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</si>
  <si>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</si>
  <si>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</si>
  <si>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</si>
  <si>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</si>
  <si>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</si>
  <si>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</si>
  <si>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</si>
  <si>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</si>
  <si>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</si>
  <si>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</si>
  <si>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</si>
  <si>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</si>
  <si>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</si>
  <si>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</si>
  <si>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</si>
  <si>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</si>
  <si>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</si>
  <si>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</si>
  <si>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</si>
  <si>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</si>
  <si>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</si>
  <si>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</si>
  <si>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</si>
  <si>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</si>
  <si>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</si>
  <si>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</si>
  <si>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</si>
  <si>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</si>
  <si>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</si>
  <si>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</si>
  <si>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</si>
  <si>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</si>
  <si>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</si>
  <si>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</si>
  <si>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</si>
  <si>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</si>
  <si>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</si>
  <si>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</si>
  <si>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</si>
  <si>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</si>
  <si>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</si>
  <si>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</si>
  <si>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</si>
  <si>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</si>
  <si>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</si>
  <si>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</si>
  <si>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</si>
  <si>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</si>
  <si>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</si>
  <si>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</si>
  <si>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</si>
  <si>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</si>
  <si>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</si>
  <si>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</si>
  <si>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</si>
  <si>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</si>
  <si>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</si>
  <si>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</si>
  <si>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</si>
  <si>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</si>
  <si>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</si>
  <si>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</si>
  <si>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</si>
  <si>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</si>
  <si>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</si>
  <si>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</si>
  <si>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</si>
  <si>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</si>
  <si>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</si>
  <si>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</si>
  <si>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</si>
  <si>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</si>
  <si>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</si>
  <si>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</si>
  <si>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</si>
  <si>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</si>
  <si>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</si>
  <si>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</si>
  <si>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</si>
  <si>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</si>
  <si>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</si>
  <si>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</si>
  <si>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</si>
  <si>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</si>
  <si>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</si>
  <si>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</si>
  <si>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</si>
  <si>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</si>
  <si>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</si>
  <si>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</si>
  <si>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</si>
  <si>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</si>
  <si>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</si>
  <si>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</si>
  <si>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</si>
  <si>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</si>
  <si>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</si>
  <si>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</si>
  <si>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</si>
  <si>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</si>
  <si>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</si>
  <si>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</si>
  <si>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</si>
  <si>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</si>
  <si>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</si>
  <si>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</si>
  <si>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</si>
  <si>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</si>
  <si>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</si>
  <si>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</si>
  <si>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</si>
  <si>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</si>
  <si>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</si>
  <si>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</si>
  <si>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</si>
  <si>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</si>
  <si>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</si>
  <si>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</si>
  <si>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</si>
  <si>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</si>
  <si>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</si>
  <si>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</si>
  <si>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</si>
  <si>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</si>
  <si>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</si>
  <si>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</si>
  <si>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</si>
  <si>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</si>
  <si>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</si>
  <si>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</si>
  <si>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</si>
  <si>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</si>
  <si>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</si>
  <si>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</si>
  <si>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</si>
  <si>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</si>
  <si>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</si>
  <si>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</si>
  <si>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</si>
  <si>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</si>
  <si>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</si>
  <si>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</si>
  <si>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</si>
  <si>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</si>
  <si>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</si>
  <si>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</si>
  <si>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</si>
  <si>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</si>
  <si>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</si>
  <si>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</si>
  <si>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</si>
  <si>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</si>
  <si>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</si>
  <si>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</si>
  <si>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</si>
  <si>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</si>
  <si>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</si>
  <si>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</si>
  <si>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</si>
  <si>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</si>
  <si>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</si>
  <si>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</si>
  <si>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</si>
  <si>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</si>
  <si>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</si>
  <si>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</si>
  <si>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</si>
  <si>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</si>
  <si>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</si>
  <si>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</si>
  <si>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</si>
  <si>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</si>
  <si>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</si>
  <si>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</si>
  <si>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</si>
  <si>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</si>
  <si>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</si>
  <si>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</si>
  <si>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</si>
  <si>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</si>
  <si>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</si>
  <si>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</si>
  <si>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</si>
  <si>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</si>
  <si>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</si>
  <si>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</si>
  <si>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</si>
  <si>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</si>
  <si>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</si>
  <si>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</si>
  <si>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</si>
  <si>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</si>
  <si>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</si>
  <si>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</si>
  <si>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</si>
  <si>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</si>
  <si>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</si>
  <si>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</si>
  <si>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</si>
  <si>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</si>
  <si>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</si>
  <si>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</si>
  <si>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</si>
  <si>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</si>
  <si>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</si>
  <si>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</si>
  <si>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</si>
  <si>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</si>
  <si>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</si>
  <si>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</si>
  <si>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</si>
  <si>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</si>
  <si>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</si>
  <si>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</si>
  <si>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</si>
  <si>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</si>
  <si>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</si>
  <si>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</si>
  <si>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</si>
  <si>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</si>
  <si>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</si>
  <si>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</si>
  <si>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</si>
  <si>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</si>
  <si>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</si>
  <si>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</si>
  <si>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</si>
  <si>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</si>
  <si>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</si>
  <si>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</si>
  <si>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</si>
  <si>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</si>
  <si>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</si>
  <si>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</si>
  <si>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</si>
  <si>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</si>
  <si>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</si>
  <si>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</si>
  <si>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</si>
  <si>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</si>
  <si>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</si>
  <si>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</si>
  <si>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</si>
  <si>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</si>
  <si>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</si>
  <si>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</si>
  <si>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</si>
  <si>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</si>
  <si>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</si>
  <si>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</si>
  <si>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</si>
  <si>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</si>
  <si>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</si>
  <si>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</si>
  <si>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</si>
  <si>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</si>
  <si>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</si>
  <si>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</si>
  <si>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</si>
  <si>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</si>
  <si>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</si>
  <si>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</si>
  <si>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</si>
  <si>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</si>
  <si>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</si>
  <si>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</si>
  <si>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</si>
  <si>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</si>
  <si>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</si>
  <si>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</si>
  <si>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</si>
  <si>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</si>
  <si>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</si>
  <si>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</si>
  <si>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</si>
  <si>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</si>
  <si>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</si>
  <si>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</si>
  <si>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</si>
  <si>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</si>
  <si>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</si>
  <si>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</si>
  <si>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</si>
  <si>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</si>
  <si>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</si>
  <si>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</si>
  <si>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</si>
  <si>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</si>
  <si>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</si>
  <si>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</si>
  <si>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</si>
  <si>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</si>
  <si>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</si>
  <si>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</si>
  <si>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</si>
  <si>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</si>
  <si>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</si>
  <si>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</si>
  <si>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</si>
  <si>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</si>
  <si>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</si>
  <si>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</si>
  <si>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</si>
  <si>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</si>
  <si>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</si>
  <si>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</si>
  <si>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</si>
  <si>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</si>
  <si>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</si>
  <si>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</si>
  <si>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</si>
  <si>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</si>
  <si>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</si>
  <si>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</si>
  <si>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</si>
  <si>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</si>
  <si>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</si>
  <si>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</si>
  <si>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</si>
  <si>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</si>
  <si>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</si>
  <si>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</si>
  <si>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</si>
  <si>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</si>
  <si>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</si>
  <si>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</si>
  <si>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</si>
  <si>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</si>
  <si>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</si>
  <si>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</si>
  <si>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</si>
  <si>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</si>
  <si>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</si>
  <si>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</si>
  <si>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</si>
  <si>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</si>
  <si>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</si>
  <si>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</si>
  <si>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</si>
  <si>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</si>
  <si>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</si>
  <si>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</si>
  <si>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</si>
  <si>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</si>
  <si>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</si>
  <si>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</si>
  <si>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</si>
  <si>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</si>
  <si>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</si>
  <si>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</si>
  <si>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</si>
  <si>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</si>
  <si>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</si>
  <si>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</si>
  <si>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</si>
  <si>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</si>
  <si>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</si>
  <si>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</si>
  <si>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</si>
  <si>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</si>
  <si>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</si>
  <si>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</si>
  <si>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</si>
  <si>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</si>
  <si>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</si>
  <si>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</si>
  <si>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</si>
  <si>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</si>
  <si>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</si>
  <si>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</si>
  <si>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</si>
  <si>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</si>
  <si>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</si>
  <si>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</si>
  <si>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</si>
  <si>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</si>
  <si>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</si>
  <si>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</si>
  <si>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</si>
  <si>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</si>
  <si>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</si>
  <si>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</si>
  <si>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</si>
  <si>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</si>
  <si>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</si>
  <si>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</si>
  <si>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</si>
  <si>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</si>
  <si>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</si>
  <si>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</si>
  <si>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</si>
  <si>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</si>
  <si>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</si>
  <si>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</si>
  <si>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</si>
  <si>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</si>
  <si>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</si>
  <si>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</si>
  <si>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</si>
  <si>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</si>
  <si>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</si>
  <si>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</si>
  <si>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</si>
  <si>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</si>
  <si>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</si>
  <si>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</si>
  <si>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</si>
  <si>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</si>
  <si>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</si>
  <si>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</si>
  <si>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</si>
  <si>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</si>
  <si>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</si>
  <si>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</si>
  <si>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</si>
  <si>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</si>
  <si>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</si>
  <si>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</si>
  <si>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</si>
  <si>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</si>
  <si>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</si>
  <si>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</si>
  <si>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</si>
  <si>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</si>
  <si>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</si>
  <si>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</si>
  <si>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</si>
  <si>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</si>
  <si>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</si>
  <si>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</si>
  <si>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</si>
  <si>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</si>
  <si>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</si>
  <si>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</si>
  <si>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</si>
  <si>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</si>
  <si>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</si>
  <si>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</si>
  <si>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</si>
  <si>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</si>
  <si>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</si>
  <si>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</si>
  <si>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</si>
  <si>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</si>
  <si>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</si>
  <si>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</si>
  <si>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</si>
  <si>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</si>
  <si>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</si>
  <si>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</si>
  <si>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</si>
  <si>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</si>
  <si>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</si>
  <si>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</si>
  <si>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</si>
  <si>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</si>
  <si>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</si>
  <si>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</si>
  <si>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</si>
  <si>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</si>
  <si>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</si>
  <si>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</si>
  <si>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</si>
  <si>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</si>
  <si>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</si>
  <si>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</si>
  <si>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</si>
  <si>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</si>
  <si>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</si>
  <si>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</si>
  <si>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</si>
  <si>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</si>
  <si>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</si>
  <si>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</si>
  <si>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</si>
  <si>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</si>
  <si>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</si>
  <si>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</si>
  <si>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</si>
  <si>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</si>
  <si>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</si>
  <si>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</si>
  <si>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</si>
  <si>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</si>
  <si>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</si>
  <si>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</si>
  <si>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</si>
  <si>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</si>
  <si>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</si>
  <si>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</si>
  <si>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</si>
  <si>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</si>
  <si>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</si>
  <si>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</si>
  <si>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</si>
  <si>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</si>
  <si>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</si>
  <si>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</si>
  <si>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</si>
  <si>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</si>
  <si>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</si>
  <si>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</si>
  <si>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</si>
  <si>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</si>
  <si>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</si>
  <si>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</si>
  <si>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</si>
  <si>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</si>
  <si>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</si>
  <si>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</si>
  <si>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</si>
  <si>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</si>
  <si>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</si>
  <si>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</si>
  <si>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</si>
  <si>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</si>
  <si>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</si>
  <si>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</si>
  <si>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</si>
  <si>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</si>
  <si>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</si>
  <si>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</si>
  <si>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</si>
  <si>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</si>
  <si>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</si>
  <si>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</si>
  <si>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</si>
  <si>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</si>
  <si>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</si>
  <si>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</si>
  <si>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</si>
  <si>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</si>
  <si>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</si>
  <si>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</si>
  <si>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</si>
  <si>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</si>
  <si>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</si>
  <si>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</si>
  <si>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</si>
  <si>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</si>
  <si>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</si>
  <si>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</si>
  <si>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</si>
  <si>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</si>
  <si>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</si>
  <si>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</si>
  <si>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</si>
  <si>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</si>
  <si>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</si>
  <si>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</si>
  <si>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</si>
  <si>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</si>
  <si>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</si>
  <si>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</si>
  <si>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</si>
  <si>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</si>
  <si>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</si>
  <si>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</si>
  <si>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</si>
  <si>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</si>
  <si>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</si>
  <si>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</si>
  <si>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</si>
  <si>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</si>
  <si>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</si>
  <si>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</si>
  <si>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</si>
  <si>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</si>
  <si>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</si>
  <si>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</si>
  <si>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</si>
  <si>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</si>
  <si>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</si>
  <si>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</si>
  <si>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</si>
  <si>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</si>
  <si>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</si>
  <si>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</si>
  <si>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</si>
  <si>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</si>
  <si>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</si>
  <si>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</si>
  <si>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</si>
  <si>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</si>
  <si>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</si>
  <si>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</si>
  <si>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</si>
  <si>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</si>
  <si>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</si>
  <si>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</si>
  <si>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</si>
  <si>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</si>
  <si>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</si>
  <si>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</si>
  <si>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</si>
  <si>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</si>
  <si>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</si>
  <si>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</si>
  <si>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</si>
  <si>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</si>
  <si>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</si>
  <si>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</si>
  <si>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</si>
  <si>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</si>
  <si>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</si>
  <si>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</si>
  <si>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</si>
  <si>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</si>
  <si>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</si>
  <si>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</si>
  <si>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</si>
  <si>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</si>
  <si>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</si>
  <si>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</si>
  <si>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</si>
  <si>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</si>
  <si>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</si>
  <si>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</si>
  <si>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</si>
  <si>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</si>
  <si>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</si>
  <si>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</si>
  <si>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</si>
  <si>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</si>
  <si>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</si>
  <si>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</si>
  <si>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</si>
  <si>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</si>
  <si>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</si>
  <si>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</si>
  <si>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</si>
  <si>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</si>
  <si>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</si>
  <si>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</si>
  <si>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</si>
  <si>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</si>
  <si>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</si>
  <si>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</si>
  <si>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</si>
  <si>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</si>
  <si>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</si>
  <si>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</si>
  <si>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</si>
  <si>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</si>
  <si>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</si>
  <si>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</si>
  <si>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</si>
  <si>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</si>
  <si>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</si>
  <si>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</si>
  <si>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</si>
  <si>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</si>
  <si>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</si>
  <si>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</si>
  <si>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</si>
  <si>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</si>
  <si>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</si>
  <si>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</si>
  <si>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</si>
  <si>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</si>
  <si>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</si>
  <si>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</si>
  <si>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</si>
  <si>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</si>
  <si>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</si>
  <si>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</si>
  <si>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</si>
  <si>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</si>
  <si>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</si>
  <si>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</si>
  <si>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</si>
  <si>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</si>
  <si>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</si>
  <si>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</si>
  <si>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</si>
  <si>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</si>
  <si>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</si>
  <si>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</si>
  <si>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</si>
  <si>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</si>
  <si>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</si>
  <si>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</si>
  <si>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</si>
  <si>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</si>
  <si>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</si>
  <si>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</si>
  <si>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</si>
  <si>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</si>
  <si>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</si>
  <si>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</si>
  <si>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</si>
  <si>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</si>
  <si>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</si>
  <si>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</si>
  <si>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</si>
  <si>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</si>
  <si>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</si>
  <si>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</si>
  <si>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</si>
  <si>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</si>
  <si>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</si>
  <si>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</si>
  <si>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</si>
  <si>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</si>
  <si>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</si>
  <si>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</si>
  <si>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</si>
  <si>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</si>
  <si>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</si>
  <si>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</si>
  <si>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</si>
  <si>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</si>
  <si>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</si>
  <si>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</si>
  <si>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</si>
  <si>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</si>
  <si>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</si>
  <si>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</si>
  <si>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</si>
  <si>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</si>
  <si>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</si>
  <si>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</si>
  <si>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</si>
  <si>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</si>
  <si>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</si>
  <si>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</si>
  <si>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</si>
  <si>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</si>
  <si>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</si>
  <si>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</si>
  <si>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</si>
  <si>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</si>
  <si>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</si>
  <si>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</si>
  <si>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</si>
  <si>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</si>
  <si>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</si>
  <si>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</si>
  <si>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</si>
  <si>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</si>
  <si>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</si>
  <si>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</si>
  <si>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</si>
  <si>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</si>
  <si>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</si>
  <si>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</si>
  <si>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</si>
  <si>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</si>
  <si>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</si>
  <si>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</si>
  <si>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</si>
  <si>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</si>
  <si>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</si>
  <si>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</si>
  <si>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</si>
  <si>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</si>
  <si>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</si>
  <si>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</si>
  <si>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</si>
  <si>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</si>
  <si>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</si>
  <si>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</si>
  <si>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</si>
  <si>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</si>
  <si>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</si>
  <si>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</si>
  <si>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</si>
  <si>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</si>
  <si>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</si>
  <si>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</si>
  <si>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</si>
  <si>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</si>
  <si>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</si>
  <si>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</si>
  <si>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</si>
  <si>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</si>
  <si>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</si>
  <si>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</si>
  <si>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</si>
  <si>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</si>
  <si>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</si>
  <si>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</si>
  <si>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</si>
  <si>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</si>
  <si>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</si>
  <si>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</si>
  <si>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</si>
  <si>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</si>
  <si>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</si>
  <si>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</si>
  <si>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</si>
  <si>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</si>
  <si>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</si>
  <si>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</si>
  <si>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</si>
  <si>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</si>
  <si>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</si>
  <si>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</si>
  <si>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</si>
  <si>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</si>
  <si>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</si>
  <si>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</si>
  <si>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</si>
  <si>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</si>
  <si>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</si>
  <si>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</si>
  <si>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</si>
  <si>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</si>
  <si>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</si>
  <si>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</si>
  <si>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</si>
  <si>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</si>
  <si>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</si>
  <si>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</si>
  <si>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</si>
  <si>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</si>
  <si>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</si>
  <si>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</si>
  <si>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</si>
  <si>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</si>
  <si>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</si>
  <si>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</si>
  <si>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</si>
  <si>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</si>
  <si>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</si>
  <si>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</si>
  <si>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</si>
  <si>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</si>
  <si>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</si>
  <si>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</si>
  <si>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</si>
  <si>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</si>
  <si>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</si>
  <si>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</si>
  <si>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</si>
  <si>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</si>
  <si>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</si>
  <si>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</si>
  <si>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</si>
  <si>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</si>
  <si>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</si>
  <si>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</si>
  <si>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</si>
  <si>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</si>
  <si>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</si>
  <si>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</si>
  <si>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</si>
  <si>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</si>
  <si>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</si>
  <si>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</si>
  <si>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</si>
  <si>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</si>
  <si>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</si>
  <si>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</si>
  <si>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</si>
  <si>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</si>
  <si>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</si>
  <si>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</si>
  <si>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</si>
  <si>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</si>
  <si>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</si>
  <si>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</si>
  <si>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</si>
  <si>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</si>
  <si>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</si>
  <si>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</si>
  <si>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</si>
  <si>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</si>
  <si>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</si>
  <si>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</si>
  <si>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</si>
  <si>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</si>
  <si>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</si>
  <si>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</si>
  <si>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</si>
  <si>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</si>
  <si>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</si>
  <si>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</si>
  <si>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</si>
  <si>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</si>
  <si>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</si>
  <si>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</si>
  <si>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</si>
  <si>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</si>
  <si>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</si>
  <si>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</si>
  <si>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</si>
  <si>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</si>
  <si>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</si>
  <si>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</si>
  <si>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</si>
  <si>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</si>
  <si>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</si>
  <si>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</si>
  <si>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</si>
  <si>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</si>
  <si>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</si>
  <si>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</si>
  <si>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</si>
  <si>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</si>
  <si>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</si>
  <si>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</si>
  <si>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</si>
  <si>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</si>
  <si>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</si>
  <si>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</si>
  <si>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</si>
  <si>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</si>
  <si>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</si>
  <si>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</si>
  <si>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</si>
  <si>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</si>
  <si>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</si>
  <si>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</si>
  <si>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</si>
  <si>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</si>
  <si>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</si>
  <si>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</si>
  <si>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</si>
  <si>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</si>
  <si>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</si>
  <si>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</si>
  <si>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</si>
  <si>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</si>
  <si>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</si>
  <si>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</si>
  <si>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</si>
  <si>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</si>
  <si>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</si>
  <si>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</si>
  <si>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</si>
  <si>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</si>
  <si>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</si>
  <si>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</si>
  <si>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</si>
  <si>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</si>
  <si>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</si>
  <si>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</si>
  <si>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</si>
  <si>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</si>
  <si>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</si>
  <si>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</si>
  <si>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</si>
  <si>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</si>
  <si>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</si>
  <si>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</si>
  <si>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</si>
  <si>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</si>
  <si>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</si>
  <si>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</si>
  <si>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</si>
  <si>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</si>
  <si>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</si>
  <si>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</si>
  <si>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</si>
  <si>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</si>
  <si>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</si>
  <si>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</si>
  <si>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</si>
  <si>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</si>
  <si>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</si>
  <si>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</si>
  <si>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</si>
  <si>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</si>
  <si>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</si>
  <si>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</si>
  <si>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</si>
  <si>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</si>
  <si>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</si>
  <si>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</si>
  <si>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</si>
  <si>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</si>
  <si>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</si>
  <si>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</si>
  <si>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</si>
  <si>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</si>
  <si>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</si>
  <si>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</si>
  <si>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</si>
  <si>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</si>
  <si>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</si>
  <si>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</si>
  <si>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</si>
  <si>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</si>
  <si>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</si>
  <si>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</si>
  <si>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</si>
  <si>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</si>
  <si>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</si>
  <si>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</si>
  <si>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</si>
  <si>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</si>
  <si>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</si>
  <si>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</si>
  <si>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</si>
  <si>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</si>
  <si>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</si>
  <si>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</si>
  <si>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</si>
  <si>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</si>
  <si>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</si>
  <si>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</si>
  <si>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</si>
  <si>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</si>
  <si>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</si>
  <si>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</si>
  <si>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</si>
  <si>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</si>
  <si>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</si>
  <si>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</si>
  <si>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</si>
  <si>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</si>
  <si>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</si>
  <si>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</si>
  <si>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</si>
  <si>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</si>
  <si>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</si>
  <si>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</si>
  <si>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</si>
  <si>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</si>
  <si>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</si>
  <si>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</si>
  <si>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</si>
  <si>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</si>
  <si>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</si>
  <si>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</si>
  <si>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</si>
  <si>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</si>
  <si>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</si>
  <si>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</si>
  <si>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</si>
  <si>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</si>
  <si>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</si>
  <si>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</si>
  <si>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</si>
  <si>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</si>
  <si>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</si>
  <si>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</si>
  <si>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</si>
  <si>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</si>
  <si>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</si>
  <si>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</si>
  <si>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</si>
  <si>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</si>
  <si>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</si>
  <si>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</si>
  <si>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</si>
  <si>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</si>
  <si>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</si>
  <si>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</si>
  <si>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</si>
  <si>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</si>
  <si>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</si>
  <si>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</si>
  <si>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</si>
  <si>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</si>
  <si>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</si>
  <si>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</si>
  <si>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</si>
  <si>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</si>
  <si>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</si>
  <si>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</si>
  <si>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</si>
  <si>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</si>
  <si>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</si>
  <si>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</si>
  <si>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</si>
  <si>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</si>
  <si>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</si>
  <si>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</si>
  <si>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</si>
  <si>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</si>
  <si>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</si>
  <si>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</si>
  <si>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</si>
  <si>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</si>
  <si>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</si>
  <si>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</si>
  <si>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</si>
  <si>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</si>
  <si>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</si>
  <si>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</si>
  <si>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</si>
  <si>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</si>
  <si>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</si>
  <si>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</si>
  <si>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</si>
  <si>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</si>
  <si>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</si>
  <si>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</si>
  <si>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</si>
  <si>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</si>
  <si>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</si>
  <si>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</si>
  <si>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</si>
  <si>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</si>
  <si>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</si>
  <si>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</si>
  <si>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</si>
  <si>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</si>
  <si>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</si>
  <si>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</si>
  <si>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</si>
  <si>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</si>
  <si>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</si>
  <si>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</si>
  <si>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</si>
  <si>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</si>
  <si>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</si>
  <si>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</si>
  <si>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</si>
  <si>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</si>
  <si>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</si>
  <si>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</si>
  <si>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</si>
  <si>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</si>
  <si>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</si>
  <si>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</si>
  <si>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</si>
  <si>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</si>
  <si>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</si>
  <si>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</si>
  <si>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</si>
  <si>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</si>
  <si>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</si>
  <si>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</si>
  <si>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</si>
  <si>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</si>
  <si>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</si>
  <si>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</si>
  <si>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</si>
  <si>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</si>
  <si>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</si>
  <si>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</si>
  <si>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</si>
  <si>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</si>
  <si>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</si>
  <si>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</si>
  <si>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</si>
  <si>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</si>
  <si>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</si>
  <si>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</si>
  <si>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</si>
  <si>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</si>
  <si>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</si>
  <si>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</si>
  <si>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</si>
  <si>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</si>
  <si>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</si>
  <si>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</si>
  <si>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</si>
  <si>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</si>
  <si>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</si>
  <si>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</si>
  <si>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</si>
  <si>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</si>
  <si>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</si>
  <si>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</si>
  <si>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</si>
  <si>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</si>
  <si>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</si>
  <si>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</si>
  <si>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</si>
  <si>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</si>
  <si>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</si>
  <si>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</si>
  <si>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</si>
  <si>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</si>
  <si>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</si>
  <si>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</si>
  <si>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</si>
  <si>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</si>
  <si>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</si>
  <si>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</si>
  <si>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</si>
  <si>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</si>
  <si>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</si>
  <si>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</si>
  <si>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</si>
  <si>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</si>
  <si>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</si>
  <si>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</si>
  <si>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</si>
  <si>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</si>
  <si>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</si>
  <si>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</si>
  <si>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</si>
  <si>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</si>
  <si>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</si>
  <si>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</si>
  <si>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</si>
  <si>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</si>
  <si>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</si>
  <si>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</si>
  <si>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</si>
  <si>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</si>
  <si>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</si>
  <si>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</si>
  <si>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</si>
  <si>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</si>
  <si>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</si>
  <si>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</si>
  <si>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</si>
  <si>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</si>
  <si>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</si>
  <si>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</si>
  <si>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</si>
  <si>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</si>
  <si>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</si>
  <si>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</si>
  <si>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</si>
  <si>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</si>
  <si>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</si>
  <si>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</si>
  <si>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</si>
  <si>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</si>
  <si>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</si>
  <si>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</si>
  <si>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</si>
  <si>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</si>
  <si>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</si>
  <si>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</si>
  <si>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</si>
  <si>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</si>
  <si>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</si>
  <si>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</si>
  <si>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</si>
  <si>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</si>
  <si>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</si>
  <si>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</si>
  <si>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</si>
  <si>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</si>
  <si>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</si>
  <si>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</si>
  <si>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</si>
  <si>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</si>
  <si>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</si>
  <si>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</si>
  <si>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</si>
  <si>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</si>
  <si>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</si>
  <si>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</si>
  <si>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</si>
  <si>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</si>
  <si>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</si>
  <si>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</si>
  <si>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</si>
  <si>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</si>
  <si>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</si>
  <si>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</si>
  <si>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</si>
  <si>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</si>
  <si>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</si>
  <si>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</si>
  <si>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</si>
  <si>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</si>
  <si>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</si>
  <si>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</si>
  <si>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</si>
  <si>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</si>
  <si>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</si>
  <si>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</si>
  <si>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</si>
  <si>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</si>
  <si>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</si>
  <si>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</si>
  <si>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</si>
  <si>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</si>
  <si>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</si>
  <si>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</si>
  <si>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</si>
  <si>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</si>
  <si>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</si>
  <si>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</si>
  <si>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</si>
  <si>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</si>
  <si>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</si>
  <si>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</si>
  <si>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</si>
  <si>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</si>
  <si>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</si>
  <si>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</si>
  <si>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</si>
  <si>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</si>
  <si>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</si>
  <si>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</si>
  <si>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</si>
  <si>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</si>
  <si>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</si>
  <si>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</si>
  <si>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</si>
  <si>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</si>
  <si>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</si>
  <si>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</si>
  <si>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</si>
  <si>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</si>
  <si>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</si>
  <si>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</si>
  <si>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</si>
  <si>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</si>
  <si>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</si>
  <si>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</si>
  <si>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</si>
  <si>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</si>
  <si>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</si>
  <si>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</si>
  <si>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</si>
  <si>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</si>
  <si>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</si>
  <si>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</si>
  <si>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</si>
  <si>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</si>
  <si>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</si>
  <si>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</si>
  <si>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</si>
  <si>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</si>
  <si>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</si>
  <si>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</si>
  <si>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</si>
  <si>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</si>
  <si>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</si>
  <si>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</si>
  <si>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</si>
  <si>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</si>
  <si>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</si>
  <si>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</si>
  <si>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</si>
  <si>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</si>
  <si>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</si>
  <si>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</si>
  <si>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</si>
  <si>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</si>
  <si>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</si>
  <si>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</si>
  <si>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</si>
  <si>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</si>
  <si>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</si>
  <si>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</si>
  <si>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</si>
  <si>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</si>
  <si>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</si>
  <si>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</si>
  <si>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</si>
  <si>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</si>
  <si>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</si>
  <si>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</si>
  <si>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</si>
  <si>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</si>
  <si>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</si>
  <si>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</si>
  <si>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</si>
  <si>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</si>
  <si>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</si>
  <si>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</si>
  <si>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</si>
  <si>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</si>
  <si>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</si>
  <si>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</si>
  <si>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</si>
  <si>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</si>
  <si>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</si>
  <si>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</si>
  <si>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</si>
  <si>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</si>
  <si>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</si>
  <si>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</si>
  <si>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</si>
  <si>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</si>
  <si>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</si>
  <si>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</si>
  <si>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</si>
  <si>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</si>
  <si>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</si>
  <si>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</si>
  <si>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</si>
  <si>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</si>
  <si>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</si>
  <si>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</si>
  <si>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</si>
  <si>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</si>
  <si>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</si>
  <si>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</si>
  <si>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</si>
  <si>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</si>
  <si>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</si>
  <si>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</si>
  <si>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</si>
  <si>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</si>
  <si>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</si>
  <si>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</si>
  <si>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</si>
  <si>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</si>
  <si>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</si>
  <si>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</si>
  <si>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</si>
  <si>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</si>
  <si>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</si>
  <si>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</si>
  <si>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</si>
  <si>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</si>
  <si>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</si>
  <si>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</si>
  <si>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</si>
  <si>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</si>
  <si>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</si>
  <si>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</si>
  <si>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</si>
  <si>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</si>
  <si>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</si>
  <si>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</si>
  <si>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</si>
  <si>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</si>
  <si>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</si>
  <si>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</si>
  <si>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</si>
  <si>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</si>
  <si>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</si>
  <si>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</si>
  <si>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</si>
  <si>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</si>
  <si>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</si>
  <si>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</si>
  <si>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</si>
  <si>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</si>
  <si>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</si>
  <si>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</si>
  <si>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</si>
  <si>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</si>
  <si>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</si>
  <si>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</si>
  <si>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</si>
  <si>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</si>
  <si>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</si>
  <si>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</si>
  <si>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</si>
  <si>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</si>
  <si>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</si>
  <si>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</si>
  <si>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</si>
  <si>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</si>
  <si>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</si>
  <si>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</si>
  <si>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</si>
  <si>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</si>
  <si>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</si>
  <si>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</si>
  <si>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</si>
  <si>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</si>
  <si>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</si>
  <si>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</si>
  <si>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</si>
  <si>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</si>
  <si>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</si>
  <si>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</si>
  <si>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</si>
  <si>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</si>
  <si>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</si>
  <si>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</si>
  <si>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</si>
  <si>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</si>
  <si>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</si>
  <si>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</si>
  <si>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</si>
  <si>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</si>
  <si>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</si>
  <si>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</si>
  <si>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</si>
  <si>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</si>
  <si>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</si>
  <si>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</si>
  <si>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</si>
  <si>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</si>
  <si>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</si>
  <si>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</si>
  <si>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</si>
  <si>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</si>
  <si>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</si>
  <si>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</si>
  <si>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</si>
  <si>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</si>
  <si>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</si>
  <si>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</si>
  <si>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</si>
  <si>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</si>
  <si>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</si>
  <si>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</si>
  <si>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</si>
  <si>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</si>
  <si>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</si>
  <si>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</si>
  <si>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</si>
  <si>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</si>
  <si>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</si>
  <si>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</si>
  <si>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</si>
  <si>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</si>
  <si>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</si>
  <si>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</si>
  <si>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</si>
  <si>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</si>
  <si>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</si>
  <si>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</si>
  <si>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</si>
  <si>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</si>
  <si>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</si>
  <si>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</si>
  <si>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</si>
  <si>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</si>
  <si>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</si>
  <si>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</si>
  <si>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</si>
  <si>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</si>
  <si>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</si>
  <si>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</si>
  <si>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</si>
  <si>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</si>
  <si>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</si>
  <si>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</si>
  <si>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</si>
  <si>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</si>
  <si>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</si>
  <si>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</si>
  <si>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</si>
  <si>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</si>
  <si>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</si>
  <si>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</si>
  <si>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</si>
  <si>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</si>
  <si>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</si>
  <si>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</si>
  <si>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</si>
  <si>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</si>
  <si>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</si>
  <si>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</si>
  <si>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</si>
  <si>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</si>
  <si>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</si>
  <si>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</si>
  <si>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</si>
  <si>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</si>
  <si>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</si>
  <si>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</si>
  <si>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</si>
  <si>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</si>
  <si>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</si>
  <si>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</si>
  <si>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</si>
  <si>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</si>
  <si>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</si>
  <si>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</si>
  <si>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</si>
  <si>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</si>
  <si>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</si>
  <si>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</si>
  <si>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</si>
  <si>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</si>
  <si>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</si>
  <si>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</si>
  <si>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</si>
  <si>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</si>
  <si>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</si>
  <si>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</si>
  <si>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</si>
  <si>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</si>
  <si>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</si>
  <si>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</si>
  <si>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</si>
  <si>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</si>
  <si>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</si>
  <si>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</si>
  <si>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</si>
  <si>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</si>
  <si>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</si>
  <si>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</si>
  <si>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</si>
  <si>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</si>
  <si>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</si>
  <si>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</si>
  <si>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</si>
  <si>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</si>
  <si>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</si>
  <si>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</si>
  <si>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</si>
  <si>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</si>
  <si>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</si>
  <si>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</si>
  <si>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</si>
  <si>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</si>
  <si>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</si>
  <si>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</si>
  <si>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</si>
  <si>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</si>
  <si>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</si>
  <si>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</si>
  <si>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</si>
  <si>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</si>
  <si>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</si>
  <si>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</si>
  <si>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</si>
  <si>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</si>
  <si>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</si>
  <si>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</si>
  <si>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</si>
  <si>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</si>
  <si>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</si>
  <si>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</si>
  <si>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</si>
  <si>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</si>
  <si>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</si>
  <si>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</si>
  <si>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</si>
  <si>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</si>
  <si>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</si>
  <si>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</si>
  <si>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</si>
  <si>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</si>
  <si>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</si>
  <si>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</si>
  <si>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</si>
  <si>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</si>
  <si>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</si>
  <si>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</si>
  <si>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</si>
  <si>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</si>
  <si>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</si>
  <si>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</si>
  <si>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</si>
  <si>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</si>
  <si>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</si>
  <si>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</si>
  <si>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</si>
  <si>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</si>
  <si>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</si>
  <si>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</si>
  <si>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</si>
  <si>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</si>
  <si>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</si>
  <si>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</si>
  <si>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</si>
  <si>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</si>
  <si>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</si>
  <si>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</si>
  <si>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</si>
  <si>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</si>
  <si>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</si>
  <si>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</si>
  <si>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</si>
  <si>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</si>
  <si>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</si>
  <si>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</si>
  <si>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</si>
  <si>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</si>
  <si>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</si>
  <si>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</si>
  <si>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</si>
  <si>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</si>
  <si>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</si>
  <si>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</si>
  <si>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</si>
  <si>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</si>
  <si>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</si>
  <si>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</si>
  <si>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</si>
  <si>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</si>
  <si>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</si>
  <si>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</si>
  <si>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</si>
  <si>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</si>
  <si>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</si>
  <si>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</si>
  <si>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</si>
  <si>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</si>
  <si>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</si>
  <si>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</si>
  <si>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</si>
  <si>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</si>
  <si>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</si>
  <si>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</si>
  <si>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</si>
  <si>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</si>
  <si>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</si>
  <si>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</si>
  <si>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</si>
  <si>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</si>
  <si>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</si>
  <si>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</si>
  <si>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</si>
  <si>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</si>
  <si>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</si>
  <si>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</si>
  <si>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</si>
  <si>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</si>
  <si>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</si>
  <si>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</si>
  <si>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</si>
  <si>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</si>
  <si>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</si>
  <si>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</si>
  <si>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</si>
  <si>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</si>
  <si>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</si>
  <si>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</si>
  <si>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</si>
  <si>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</si>
  <si>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</si>
  <si>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</si>
  <si>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</si>
  <si>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</si>
  <si>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</si>
  <si>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</si>
  <si>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</si>
  <si>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</si>
  <si>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</si>
  <si>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</si>
  <si>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</si>
  <si>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</si>
  <si>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</si>
  <si>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</si>
  <si>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</si>
  <si>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</si>
  <si>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</si>
  <si>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</si>
  <si>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</si>
  <si>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</si>
  <si>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</si>
  <si>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</si>
  <si>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</si>
  <si>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</si>
  <si>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</si>
  <si>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</si>
  <si>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</si>
  <si>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</si>
  <si>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</si>
  <si>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</si>
  <si>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</si>
  <si>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</si>
  <si>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</si>
  <si>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</si>
  <si>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</si>
  <si>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</si>
  <si>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</si>
  <si>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</si>
  <si>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</si>
  <si>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</si>
  <si>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</si>
  <si>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</si>
  <si>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</si>
  <si>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</si>
  <si>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</si>
  <si>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</si>
  <si>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</si>
  <si>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</si>
  <si>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</si>
  <si>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</si>
  <si>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</si>
  <si>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</si>
  <si>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</si>
  <si>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</si>
  <si>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</si>
  <si>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</si>
  <si>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</si>
  <si>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</si>
  <si>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</si>
  <si>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</si>
  <si>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</si>
  <si>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</si>
  <si>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</si>
  <si>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</si>
  <si>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</si>
  <si>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</si>
  <si>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</si>
  <si>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</si>
  <si>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</si>
  <si>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</si>
  <si>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</si>
  <si>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</si>
  <si>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</si>
  <si>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</si>
  <si>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</si>
  <si>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</si>
  <si>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</si>
  <si>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</si>
  <si>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</si>
  <si>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</si>
  <si>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</si>
  <si>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</si>
  <si>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</si>
  <si>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</si>
  <si>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</si>
  <si>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</si>
  <si>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</si>
  <si>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</si>
  <si>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</si>
  <si>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</si>
  <si>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</si>
  <si>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</si>
  <si>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</si>
  <si>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</si>
  <si>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</si>
  <si>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</si>
  <si>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</si>
  <si>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</si>
  <si>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</si>
  <si>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</si>
  <si>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</si>
  <si>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</si>
  <si>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</si>
  <si>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</si>
  <si>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</si>
  <si>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</si>
  <si>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</si>
  <si>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</si>
  <si>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</si>
  <si>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</si>
  <si>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</si>
  <si>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</si>
  <si>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</si>
  <si>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</si>
  <si>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</si>
  <si>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</si>
  <si>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</si>
  <si>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</si>
  <si>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</si>
  <si>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</si>
  <si>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</si>
  <si>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</si>
  <si>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</si>
  <si>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</si>
  <si>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</si>
  <si>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</si>
  <si>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</si>
  <si>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</si>
  <si>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</si>
  <si>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</si>
  <si>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</si>
  <si>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</si>
  <si>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</si>
  <si>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</si>
  <si>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</si>
  <si>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</si>
  <si>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</si>
  <si>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</si>
  <si>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</si>
  <si>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</si>
  <si>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</si>
  <si>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</si>
  <si>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</si>
  <si>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</si>
  <si>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</si>
  <si>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</si>
  <si>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</si>
  <si>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</si>
  <si>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</si>
  <si>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</si>
  <si>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</si>
  <si>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</si>
  <si>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</si>
  <si>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</si>
  <si>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</si>
  <si>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</si>
  <si>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</si>
  <si>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</si>
  <si>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</si>
  <si>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</si>
  <si>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</si>
  <si>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</si>
  <si>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</si>
  <si>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</si>
  <si>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</si>
  <si>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</si>
  <si>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</si>
  <si>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</si>
  <si>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</si>
  <si>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</si>
  <si>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</si>
  <si>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</si>
  <si>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</si>
  <si>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</si>
  <si>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</si>
  <si>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</si>
  <si>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</si>
  <si>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</si>
  <si>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</si>
  <si>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</si>
  <si>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</si>
  <si>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</si>
  <si>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</si>
  <si>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</si>
  <si>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</si>
  <si>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</si>
  <si>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</si>
  <si>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</si>
  <si>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</si>
  <si>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</si>
  <si>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</si>
  <si>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</si>
  <si>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</si>
  <si>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</si>
  <si>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</si>
  <si>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</si>
  <si>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</si>
  <si>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</si>
  <si>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</si>
  <si>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</si>
  <si>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</si>
  <si>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</si>
  <si>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</si>
  <si>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</si>
  <si>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</si>
  <si>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</si>
  <si>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</si>
  <si>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</si>
  <si>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</si>
  <si>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</si>
  <si>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</si>
  <si>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</si>
  <si>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</si>
  <si>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</si>
  <si>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</si>
  <si>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</si>
  <si>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</si>
  <si>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</si>
  <si>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</si>
  <si>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</si>
  <si>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</si>
  <si>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</si>
  <si>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</si>
  <si>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</si>
  <si>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</si>
  <si>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</si>
  <si>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</si>
  <si>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</si>
  <si>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</si>
  <si>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</si>
  <si>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</si>
  <si>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</si>
  <si>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</si>
  <si>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</si>
  <si>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</si>
  <si>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</si>
  <si>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</si>
  <si>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</si>
  <si>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</si>
  <si>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</si>
  <si>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</si>
  <si>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</si>
  <si>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</si>
  <si>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</si>
  <si>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</si>
  <si>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</si>
  <si>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</si>
  <si>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</si>
  <si>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</si>
  <si>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</si>
  <si>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</si>
  <si>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</si>
  <si>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</si>
  <si>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</si>
  <si>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</si>
  <si>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</si>
  <si>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</si>
  <si>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</si>
  <si>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</si>
  <si>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</si>
  <si>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</si>
  <si>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</si>
  <si>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</si>
  <si>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</si>
  <si>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</si>
  <si>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</si>
  <si>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</si>
  <si>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</si>
  <si>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</si>
  <si>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</si>
  <si>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</si>
  <si>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</si>
  <si>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</si>
  <si>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</si>
  <si>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</si>
  <si>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</si>
  <si>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</si>
  <si>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</si>
  <si>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</si>
  <si>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</si>
  <si>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</si>
  <si>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</si>
  <si>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</si>
  <si>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</si>
  <si>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</si>
  <si>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</si>
  <si>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</si>
  <si>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</si>
  <si>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</si>
  <si>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</si>
  <si>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</si>
  <si>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</si>
  <si>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</si>
  <si>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</si>
  <si>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</si>
  <si>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</si>
  <si>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</si>
  <si>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</si>
  <si>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</si>
  <si>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</si>
  <si>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</si>
  <si>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</si>
  <si>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</si>
  <si>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</si>
  <si>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</si>
  <si>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</si>
  <si>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</si>
  <si>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</si>
  <si>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</si>
  <si>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</si>
  <si>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</si>
  <si>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</si>
  <si>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</si>
  <si>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</si>
  <si>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</si>
  <si>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</si>
  <si>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</si>
  <si>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</si>
  <si>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</si>
  <si>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</si>
  <si>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</si>
  <si>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</si>
  <si>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</si>
  <si>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</si>
  <si>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</si>
  <si>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</si>
  <si>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</si>
  <si>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</si>
  <si>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</si>
  <si>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</si>
  <si>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</si>
  <si>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</si>
  <si>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</si>
  <si>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</si>
  <si>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</si>
  <si>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</si>
  <si>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</si>
  <si>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</si>
  <si>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</si>
  <si>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</si>
  <si>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</si>
  <si>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</si>
  <si>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</si>
  <si>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</si>
  <si>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</si>
  <si>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</si>
  <si>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</si>
  <si>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</si>
  <si>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</si>
  <si>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</si>
  <si>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</si>
  <si>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</si>
  <si>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</si>
  <si>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</si>
  <si>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</si>
  <si>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</si>
  <si>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</si>
  <si>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</si>
  <si>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</si>
  <si>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</si>
  <si>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</si>
  <si>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</si>
  <si>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</si>
  <si>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</si>
  <si>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</si>
  <si>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</si>
  <si>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</si>
  <si>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</si>
  <si>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</si>
  <si>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</si>
  <si>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</si>
  <si>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</si>
  <si>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</si>
  <si>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</si>
  <si>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</si>
  <si>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</si>
  <si>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</si>
  <si>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</si>
  <si>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</si>
  <si>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</si>
  <si>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</si>
  <si>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</si>
  <si>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</si>
  <si>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</si>
  <si>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</si>
  <si>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</si>
  <si>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</si>
  <si>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</si>
  <si>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</si>
  <si>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</si>
  <si>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</si>
  <si>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</si>
  <si>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</si>
  <si>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</si>
  <si>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</si>
  <si>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</si>
  <si>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</si>
  <si>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</si>
  <si>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</si>
  <si>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</si>
  <si>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</si>
  <si>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</si>
  <si>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</si>
  <si>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</si>
  <si>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</si>
  <si>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</si>
  <si>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</si>
  <si>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</si>
  <si>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</si>
  <si>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</si>
  <si>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</si>
  <si>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</si>
  <si>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</si>
  <si>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</si>
  <si>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</si>
  <si>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</si>
  <si>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</si>
  <si>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</si>
  <si>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</si>
  <si>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</si>
  <si>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</si>
  <si>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</si>
  <si>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</si>
  <si>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</si>
  <si>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</si>
  <si>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</si>
  <si>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</si>
  <si>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</si>
  <si>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</si>
  <si>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</si>
  <si>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</si>
  <si>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</si>
  <si>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</si>
  <si>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</si>
  <si>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</si>
  <si>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</si>
  <si>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</si>
  <si>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</si>
  <si>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</si>
  <si>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</si>
  <si>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</si>
  <si>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</si>
  <si>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</si>
  <si>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</si>
  <si>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</si>
  <si>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</si>
  <si>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</si>
  <si>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</si>
  <si>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</si>
  <si>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</si>
  <si>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</si>
  <si>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</si>
  <si>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</si>
  <si>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</si>
  <si>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</si>
  <si>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</si>
  <si>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</si>
  <si>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</si>
  <si>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</si>
  <si>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</si>
  <si>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</si>
  <si>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</si>
  <si>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</si>
  <si>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</si>
  <si>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</si>
  <si>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</si>
  <si>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</si>
  <si>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</si>
  <si>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</si>
  <si>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</si>
  <si>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</si>
  <si>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</si>
  <si>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</si>
  <si>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</si>
  <si>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</si>
  <si>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</si>
  <si>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</si>
  <si>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</si>
  <si>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</si>
  <si>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</si>
  <si>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</si>
  <si>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</si>
  <si>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</si>
  <si>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</si>
  <si>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</si>
  <si>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</si>
  <si>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</si>
  <si>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</si>
  <si>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</si>
  <si>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</si>
  <si>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</si>
  <si>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</si>
  <si>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</si>
  <si>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</si>
  <si>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</si>
  <si>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</si>
  <si>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</si>
  <si>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</si>
  <si>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</si>
  <si>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</si>
  <si>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</si>
  <si>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</si>
  <si>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</si>
  <si>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</si>
  <si>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</si>
  <si>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</si>
  <si>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</si>
  <si>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</si>
  <si>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</si>
  <si>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</si>
  <si>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</si>
  <si>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</si>
  <si>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</si>
  <si>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</si>
  <si>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</si>
  <si>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</si>
  <si>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</si>
  <si>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</si>
  <si>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</si>
  <si>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</si>
  <si>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</si>
  <si>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</si>
  <si>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</si>
  <si>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</si>
  <si>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</si>
  <si>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</si>
  <si>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</si>
  <si>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</si>
  <si>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</si>
  <si>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</si>
  <si>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</si>
  <si>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</si>
  <si>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</si>
  <si>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</si>
  <si>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</si>
  <si>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</si>
  <si>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</si>
  <si>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</si>
  <si>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</si>
  <si>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</si>
  <si>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</si>
  <si>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</si>
  <si>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</si>
  <si>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</si>
  <si>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</si>
  <si>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</si>
  <si>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</si>
  <si>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</si>
  <si>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</si>
  <si>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</si>
  <si>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</si>
  <si>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</si>
  <si>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</si>
  <si>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</si>
  <si>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</si>
  <si>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</si>
  <si>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</si>
  <si>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</si>
  <si>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</si>
  <si>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</si>
  <si>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</si>
  <si>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</si>
  <si>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</si>
  <si>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</si>
  <si>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</si>
  <si>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</si>
  <si>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</si>
  <si>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</si>
  <si>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</si>
  <si>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</si>
  <si>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</si>
  <si>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</si>
  <si>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</si>
  <si>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</si>
  <si>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</si>
  <si>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</si>
  <si>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</si>
  <si>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</si>
  <si>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</si>
  <si>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</si>
  <si>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</si>
  <si>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</si>
  <si>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</si>
  <si>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</si>
  <si>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</si>
  <si>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</si>
  <si>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</si>
  <si>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</si>
  <si>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</si>
  <si>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</si>
  <si>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</si>
  <si>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</si>
  <si>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</si>
  <si>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</si>
  <si>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</si>
  <si>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</si>
  <si>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</si>
  <si>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</si>
  <si>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</si>
  <si>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</si>
  <si>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</si>
  <si>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</si>
  <si>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</si>
  <si>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</si>
  <si>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</si>
  <si>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</si>
  <si>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</si>
  <si>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</si>
  <si>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</si>
  <si>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</si>
  <si>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</si>
  <si>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</si>
  <si>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</si>
  <si>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</si>
  <si>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</si>
  <si>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</si>
  <si>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</si>
  <si>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</si>
  <si>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</si>
  <si>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</si>
  <si>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</si>
  <si>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</si>
  <si>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</si>
  <si>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</si>
  <si>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</si>
  <si>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</si>
  <si>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</si>
  <si>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</si>
  <si>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</si>
  <si>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</si>
  <si>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</si>
  <si>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</si>
  <si>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</si>
  <si>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</si>
  <si>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</si>
  <si>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</si>
  <si>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</si>
  <si>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</si>
  <si>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</si>
  <si>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</si>
  <si>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</si>
  <si>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</si>
  <si>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</si>
  <si>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</si>
  <si>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</si>
  <si>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</si>
  <si>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</si>
  <si>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</si>
  <si>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</si>
  <si>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</si>
  <si>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</si>
  <si>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</si>
  <si>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</si>
  <si>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</si>
  <si>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</si>
  <si>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</si>
  <si>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</si>
  <si>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</si>
  <si>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</si>
  <si>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</si>
  <si>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</si>
  <si>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</si>
  <si>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</si>
  <si>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</si>
  <si>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</si>
  <si>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</si>
  <si>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</si>
  <si>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</si>
  <si>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</si>
  <si>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</si>
  <si>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</si>
  <si>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</si>
  <si>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</si>
  <si>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</si>
  <si>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</si>
  <si>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</si>
  <si>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</si>
  <si>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</si>
  <si>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</si>
  <si>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</si>
  <si>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</si>
  <si>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</si>
  <si>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</si>
  <si>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</si>
  <si>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</si>
  <si>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</si>
  <si>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</si>
  <si>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</si>
  <si>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</si>
  <si>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</si>
  <si>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</si>
  <si>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</si>
  <si>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</si>
  <si>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</si>
  <si>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</si>
  <si>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</si>
  <si>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</si>
  <si>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</si>
  <si>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</si>
  <si>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</si>
  <si>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</si>
  <si>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</si>
  <si>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</si>
  <si>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</si>
  <si>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</si>
  <si>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</si>
  <si>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</si>
  <si>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</si>
  <si>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</si>
  <si>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</si>
  <si>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</si>
  <si>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</si>
  <si>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</si>
  <si>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</si>
  <si>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</si>
  <si>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</si>
  <si>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</si>
  <si>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</si>
  <si>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</si>
  <si>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</si>
  <si>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</si>
  <si>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</si>
  <si>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</si>
  <si>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</si>
  <si>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</si>
  <si>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</si>
  <si>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</si>
  <si>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</si>
  <si>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</si>
  <si>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</si>
  <si>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</si>
  <si>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</si>
  <si>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</si>
  <si>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</si>
  <si>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</si>
  <si>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</si>
  <si>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</si>
  <si>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</si>
  <si>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</si>
  <si>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</si>
  <si>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</si>
  <si>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</si>
  <si>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</si>
  <si>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</si>
  <si>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</si>
  <si>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</si>
  <si>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</si>
  <si>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</si>
  <si>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</si>
  <si>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</si>
  <si>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</si>
  <si>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</si>
  <si>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</si>
  <si>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</si>
  <si>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</si>
  <si>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</si>
  <si>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</si>
  <si>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</si>
  <si>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</si>
  <si>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</si>
  <si>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</si>
  <si>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</si>
  <si>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</si>
  <si>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</si>
  <si>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</si>
  <si>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</si>
  <si>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</si>
  <si>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</si>
  <si>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</si>
  <si>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</si>
  <si>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</si>
  <si>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</si>
  <si>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</si>
  <si>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</si>
  <si>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</si>
  <si>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</si>
  <si>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</si>
  <si>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</si>
  <si>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</si>
  <si>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</si>
  <si>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</si>
  <si>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</si>
  <si>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</si>
  <si>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</si>
  <si>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</si>
  <si>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</si>
  <si>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</si>
  <si>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</si>
  <si>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</si>
  <si>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</si>
  <si>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</si>
  <si>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</si>
  <si>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</si>
  <si>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</si>
  <si>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</si>
  <si>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</si>
  <si>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</si>
  <si>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</si>
  <si>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</si>
  <si>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</si>
  <si>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</si>
  <si>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</si>
  <si>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</si>
  <si>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</si>
  <si>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</si>
  <si>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</si>
  <si>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</si>
  <si>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</si>
  <si>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</si>
  <si>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</si>
  <si>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</si>
  <si>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</si>
  <si>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</si>
  <si>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</si>
  <si>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</si>
  <si>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</si>
  <si>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</si>
  <si>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</si>
  <si>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</si>
  <si>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</si>
  <si>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</si>
  <si>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</si>
  <si>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</si>
  <si>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</si>
  <si>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</si>
  <si>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</si>
  <si>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</si>
  <si>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</si>
  <si>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</si>
  <si>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</si>
  <si>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</si>
  <si>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</si>
  <si>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</si>
  <si>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</si>
  <si>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</si>
  <si>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</si>
  <si>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</si>
  <si>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</si>
  <si>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</si>
  <si>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</si>
  <si>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</si>
  <si>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</si>
  <si>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</si>
  <si>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</si>
  <si>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</si>
  <si>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</si>
  <si>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</si>
  <si>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</si>
  <si>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</si>
  <si>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</si>
  <si>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</si>
  <si>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</si>
  <si>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</si>
  <si>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</si>
  <si>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</si>
  <si>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</si>
  <si>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</si>
  <si>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</si>
  <si>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</si>
  <si>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</si>
  <si>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</si>
  <si>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</si>
  <si>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</si>
  <si>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</si>
  <si>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</si>
  <si>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</si>
  <si>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</si>
  <si>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</si>
  <si>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</si>
  <si>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</si>
  <si>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</si>
  <si>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</si>
  <si>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</si>
  <si>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</si>
  <si>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</si>
  <si>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</si>
  <si>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</si>
  <si>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</si>
  <si>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</si>
  <si>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</si>
  <si>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</si>
  <si>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</si>
  <si>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</si>
  <si>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</si>
  <si>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</si>
  <si>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</si>
  <si>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</si>
  <si>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</si>
  <si>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</si>
  <si>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</si>
  <si>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</si>
  <si>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</si>
  <si>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</si>
  <si>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</si>
  <si>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</si>
  <si>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</si>
  <si>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</si>
  <si>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</si>
  <si>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</si>
  <si>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</si>
  <si>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</si>
  <si>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</si>
  <si>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</si>
  <si>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</si>
  <si>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</si>
  <si>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</si>
  <si>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</si>
  <si>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</si>
  <si>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</si>
  <si>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</si>
  <si>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</si>
  <si>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</si>
  <si>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</si>
  <si>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</si>
  <si>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</si>
  <si>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</si>
  <si>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</si>
  <si>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</si>
  <si>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</si>
  <si>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</si>
  <si>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</si>
  <si>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</si>
  <si>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</si>
  <si>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</si>
  <si>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</si>
  <si>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</si>
  <si>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</si>
  <si>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</si>
  <si>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</si>
  <si>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</si>
  <si>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</si>
  <si>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</si>
  <si>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</si>
  <si>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</si>
  <si>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</si>
  <si>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</si>
  <si>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</si>
  <si>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</si>
  <si>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</si>
  <si>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</si>
  <si>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</si>
  <si>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</si>
  <si>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</si>
  <si>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</si>
  <si>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</si>
  <si>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</si>
  <si>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</si>
  <si>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</si>
  <si>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</si>
  <si>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</si>
  <si>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</si>
  <si>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</si>
  <si>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</si>
  <si>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</si>
  <si>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</si>
  <si>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</si>
  <si>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</si>
  <si>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</si>
  <si>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</si>
  <si>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</si>
  <si>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</si>
  <si>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</si>
  <si>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</si>
  <si>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</si>
  <si>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</si>
  <si>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</si>
  <si>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</si>
  <si>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</si>
  <si>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</si>
  <si>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</si>
  <si>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</si>
  <si>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</si>
  <si>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</si>
  <si>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</si>
  <si>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</si>
  <si>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</si>
  <si>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</si>
  <si>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</si>
  <si>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</si>
  <si>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</si>
  <si>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</si>
  <si>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</si>
  <si>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</si>
  <si>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</si>
  <si>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</si>
  <si>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</si>
  <si>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</si>
  <si>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</si>
  <si>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</si>
  <si>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</si>
  <si>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</si>
  <si>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</si>
  <si>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</si>
  <si>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</si>
  <si>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</si>
  <si>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</si>
  <si>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</si>
  <si>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</si>
  <si>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</si>
  <si>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</si>
  <si>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</si>
  <si>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</si>
  <si>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</si>
  <si>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</si>
  <si>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</si>
  <si>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</si>
  <si>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</si>
  <si>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</si>
  <si>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</si>
  <si>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</si>
  <si>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</si>
  <si>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</si>
  <si>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</si>
  <si>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</si>
  <si>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</si>
  <si>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</si>
  <si>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</si>
  <si>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</si>
  <si>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</si>
  <si>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</si>
  <si>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</si>
  <si>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</si>
  <si>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</si>
  <si>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</si>
  <si>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</si>
  <si>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</si>
  <si>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</si>
  <si>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</si>
  <si>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</si>
  <si>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</si>
  <si>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</si>
  <si>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</si>
  <si>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</si>
  <si>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</si>
  <si>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</si>
  <si>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</si>
  <si>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</si>
  <si>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</si>
  <si>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</si>
  <si>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</si>
  <si>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</si>
  <si>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</si>
  <si>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</si>
  <si>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</si>
  <si>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</si>
  <si>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</si>
  <si>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</si>
  <si>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</si>
  <si>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</si>
  <si>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</si>
  <si>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</si>
  <si>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</si>
  <si>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</si>
  <si>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</si>
  <si>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</si>
  <si>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</si>
  <si>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</si>
  <si>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</si>
  <si>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</si>
  <si>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</si>
  <si>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</si>
  <si>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</si>
  <si>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</si>
  <si>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</si>
  <si>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</si>
  <si>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</si>
  <si>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</si>
  <si>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</si>
  <si>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</si>
  <si>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</si>
  <si>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</si>
  <si>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</si>
  <si>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</si>
  <si>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</si>
  <si>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</si>
  <si>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</si>
  <si>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</si>
  <si>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</si>
  <si>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</si>
  <si>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</si>
  <si>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</si>
  <si>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</si>
  <si>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</si>
  <si>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</si>
  <si>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</si>
  <si>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</si>
  <si>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</si>
  <si>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</si>
  <si>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</si>
  <si>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</si>
  <si>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</si>
  <si>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</si>
  <si>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</si>
  <si>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</si>
  <si>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</si>
  <si>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</si>
  <si>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</si>
  <si>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</si>
  <si>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</si>
  <si>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</si>
  <si>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</si>
  <si>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</si>
  <si>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</si>
  <si>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</si>
  <si>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</si>
  <si>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</si>
  <si>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</si>
  <si>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</si>
  <si>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</si>
  <si>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</si>
  <si>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</si>
  <si>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</si>
  <si>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</si>
  <si>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</si>
  <si>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</si>
  <si>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</si>
  <si>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</si>
  <si>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</si>
  <si>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</si>
  <si>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</si>
  <si>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</si>
  <si>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</si>
  <si>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</si>
  <si>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</si>
  <si>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</si>
  <si>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</si>
  <si>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</si>
  <si>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</si>
  <si>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</si>
  <si>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</si>
  <si>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</si>
  <si>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</si>
  <si>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</si>
  <si>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</si>
  <si>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</si>
  <si>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</si>
  <si>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</si>
  <si>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</si>
  <si>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</si>
  <si>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</si>
  <si>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</si>
  <si>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</si>
  <si>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</si>
  <si>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</si>
  <si>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</si>
  <si>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</si>
  <si>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</si>
  <si>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</si>
  <si>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</si>
  <si>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</si>
  <si>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</si>
  <si>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</si>
  <si>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</si>
  <si>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</si>
  <si>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</si>
  <si>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</si>
  <si>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</si>
  <si>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</si>
  <si>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</si>
  <si>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</si>
  <si>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</si>
  <si>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</si>
  <si>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</si>
  <si>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</si>
  <si>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</si>
  <si>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</si>
  <si>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</si>
  <si>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</si>
  <si>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</si>
  <si>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</si>
  <si>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</si>
  <si>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</si>
  <si>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</si>
  <si>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</si>
  <si>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</si>
  <si>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</si>
  <si>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</si>
  <si>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</si>
  <si>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</si>
  <si>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</si>
  <si>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</si>
  <si>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</si>
  <si>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</si>
  <si>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</si>
  <si>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</si>
  <si>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</si>
  <si>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</si>
  <si>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</si>
  <si>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</si>
  <si>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</si>
  <si>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</si>
  <si>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</si>
  <si>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</si>
  <si>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</si>
  <si>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</si>
  <si>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</si>
  <si>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</si>
  <si>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</si>
  <si>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</si>
  <si>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</si>
  <si>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</si>
  <si>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</si>
  <si>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</si>
  <si>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</si>
  <si>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</si>
  <si>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</si>
  <si>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</si>
  <si>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</si>
  <si>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</si>
  <si>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</si>
  <si>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</si>
  <si>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</si>
  <si>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</si>
  <si>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</si>
  <si>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</si>
  <si>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</si>
  <si>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</si>
  <si>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</si>
  <si>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</si>
  <si>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</si>
  <si>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</si>
  <si>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</si>
  <si>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</si>
  <si>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</si>
  <si>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</si>
  <si>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</si>
  <si>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</si>
  <si>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</si>
  <si>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</si>
  <si>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</si>
  <si>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</si>
  <si>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</si>
  <si>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</si>
  <si>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</si>
  <si>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</si>
  <si>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</si>
  <si>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</si>
  <si>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</si>
  <si>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</si>
  <si>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</si>
  <si>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</si>
  <si>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</si>
  <si>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</si>
  <si>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</si>
  <si>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</si>
  <si>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</si>
  <si>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</si>
  <si>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</si>
  <si>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</si>
  <si>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</si>
  <si>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</si>
  <si>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</si>
  <si>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</si>
  <si>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</si>
  <si>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</si>
  <si>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</si>
  <si>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</si>
  <si>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</si>
  <si>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</si>
  <si>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</si>
  <si>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</si>
  <si>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</si>
  <si>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</si>
  <si>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</si>
  <si>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</si>
  <si>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</si>
  <si>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</si>
  <si>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</si>
  <si>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</si>
  <si>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</si>
  <si>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</si>
  <si>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</si>
  <si>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</si>
  <si>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</si>
  <si>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</si>
  <si>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</si>
  <si>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</si>
  <si>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</si>
  <si>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</si>
  <si>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</si>
  <si>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</si>
  <si>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</si>
  <si>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</si>
  <si>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</si>
  <si>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</si>
  <si>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</si>
  <si>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</si>
  <si>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</si>
  <si>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</si>
  <si>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</si>
  <si>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</si>
  <si>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</si>
  <si>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</si>
  <si>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</si>
  <si>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</si>
  <si>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</si>
  <si>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</si>
  <si>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</si>
  <si>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</si>
  <si>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</si>
  <si>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</si>
  <si>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</si>
  <si>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</si>
  <si>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</si>
  <si>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</si>
  <si>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</si>
  <si>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</si>
  <si>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</si>
  <si>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</si>
  <si>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</si>
  <si>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</si>
  <si>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</si>
  <si>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</si>
  <si>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</si>
  <si>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</si>
  <si>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</si>
  <si>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</si>
  <si>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</si>
  <si>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</si>
  <si>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</si>
  <si>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</si>
  <si>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</si>
  <si>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</si>
  <si>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</si>
  <si>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</si>
  <si>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</si>
  <si>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</si>
  <si>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</si>
  <si>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</si>
  <si>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</si>
  <si>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</si>
  <si>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</si>
  <si>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</si>
  <si>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</si>
  <si>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</si>
  <si>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</si>
  <si>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</si>
  <si>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</si>
  <si>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</si>
  <si>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</si>
  <si>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</si>
  <si>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</si>
  <si>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</si>
  <si>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</si>
  <si>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</si>
  <si>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</si>
  <si>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</si>
  <si>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</si>
  <si>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</si>
  <si>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</si>
  <si>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</si>
  <si>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</si>
  <si>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</si>
  <si>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</si>
  <si>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</si>
  <si>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</si>
  <si>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</si>
  <si>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</si>
  <si>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</si>
  <si>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</si>
  <si>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</si>
  <si>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</si>
  <si>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</si>
  <si>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</si>
  <si>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</si>
  <si>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</si>
  <si>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</si>
  <si>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</si>
  <si>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</si>
  <si>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</si>
  <si>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</si>
  <si>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</si>
  <si>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</si>
  <si>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</si>
  <si>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</si>
  <si>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</si>
  <si>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</si>
  <si>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</si>
  <si>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</si>
  <si>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</si>
  <si>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</si>
  <si>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</si>
  <si>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</si>
  <si>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</si>
  <si>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</si>
  <si>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</si>
  <si>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</si>
  <si>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</si>
  <si>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</si>
  <si>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</si>
  <si>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</si>
  <si>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</si>
  <si>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</si>
  <si>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</si>
  <si>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</si>
  <si>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</si>
  <si>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</si>
  <si>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</si>
  <si>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</si>
  <si>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</si>
  <si>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</si>
  <si>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</si>
  <si>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</si>
  <si>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</si>
  <si>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</si>
  <si>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</si>
  <si>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</si>
  <si>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</si>
  <si>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</si>
  <si>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</si>
  <si>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</si>
  <si>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</si>
  <si>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</si>
  <si>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</si>
  <si>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</si>
  <si>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</si>
  <si>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</si>
  <si>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</si>
  <si>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</si>
  <si>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</si>
  <si>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</si>
  <si>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</si>
  <si>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</si>
  <si>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</si>
  <si>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</si>
  <si>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</si>
  <si>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</si>
  <si>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</si>
  <si>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</si>
  <si>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</si>
  <si>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</si>
  <si>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</si>
  <si>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</si>
  <si>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</si>
  <si>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</si>
  <si>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</si>
  <si>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</si>
  <si>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</si>
  <si>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</si>
  <si>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</si>
  <si>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</si>
  <si>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</si>
  <si>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</si>
  <si>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</si>
  <si>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</si>
  <si>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</si>
  <si>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</si>
  <si>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</si>
  <si>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</si>
  <si>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</si>
  <si>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</si>
  <si>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</si>
  <si>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</si>
  <si>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</si>
  <si>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</si>
  <si>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</si>
  <si>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</si>
  <si>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</si>
  <si>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</si>
  <si>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</si>
  <si>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</si>
  <si>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</si>
  <si>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</si>
  <si>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</si>
  <si>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</si>
  <si>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</si>
  <si>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</si>
  <si>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</si>
  <si>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</si>
  <si>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</si>
  <si>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</si>
  <si>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</si>
  <si>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</si>
  <si>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</si>
  <si>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</si>
  <si>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</si>
  <si>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</si>
  <si>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</si>
  <si>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</si>
  <si>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</si>
  <si>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</si>
  <si>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</si>
  <si>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</si>
  <si>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</si>
  <si>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</si>
  <si>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</si>
  <si>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</si>
  <si>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</si>
  <si>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</si>
  <si>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</si>
  <si>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</si>
  <si>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</si>
  <si>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</si>
  <si>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</si>
  <si>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</si>
  <si>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</si>
  <si>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</si>
  <si>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</si>
  <si>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</si>
  <si>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</si>
  <si>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</si>
  <si>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</si>
  <si>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</si>
  <si>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</si>
  <si>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</si>
  <si>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</si>
  <si>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</si>
  <si>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</si>
  <si>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</si>
  <si>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</si>
  <si>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</si>
  <si>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</si>
  <si>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</si>
  <si>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</si>
  <si>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</si>
  <si>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</si>
  <si>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</si>
  <si>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</si>
  <si>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</si>
  <si>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</si>
  <si>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</si>
  <si>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</si>
  <si>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</si>
  <si>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</si>
  <si>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</si>
  <si>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</si>
  <si>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</si>
  <si>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</si>
  <si>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</si>
  <si>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</si>
  <si>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</si>
  <si>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</si>
  <si>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</si>
  <si>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</si>
  <si>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</si>
  <si>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</si>
  <si>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</si>
  <si>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</si>
  <si>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</si>
  <si>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</si>
  <si>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</si>
  <si>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</si>
  <si>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</si>
  <si>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</si>
  <si>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</si>
  <si>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</si>
  <si>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</si>
  <si>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</si>
  <si>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</si>
  <si>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</si>
  <si>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</si>
  <si>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</si>
  <si>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</si>
  <si>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</si>
  <si>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</si>
  <si>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</si>
  <si>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</si>
  <si>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</si>
  <si>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</si>
  <si>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</si>
  <si>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</si>
  <si>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</si>
  <si>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</si>
  <si>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</si>
  <si>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</si>
  <si>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</si>
  <si>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</si>
  <si>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</si>
  <si>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</si>
  <si>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</si>
  <si>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</si>
  <si>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</si>
  <si>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</si>
  <si>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</si>
  <si>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</si>
  <si>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</si>
  <si>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</si>
  <si>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</si>
  <si>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</si>
  <si>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</si>
  <si>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</si>
  <si>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</si>
  <si>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</si>
  <si>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</si>
  <si>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</si>
  <si>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</si>
  <si>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</si>
  <si>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</si>
  <si>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</si>
  <si>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</si>
  <si>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</si>
  <si>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</si>
  <si>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</si>
  <si>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</si>
  <si>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</si>
  <si>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</si>
  <si>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</si>
  <si>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</si>
  <si>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</si>
  <si>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</si>
  <si>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</si>
  <si>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</si>
  <si>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</si>
  <si>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</si>
  <si>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</si>
  <si>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</si>
  <si>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</si>
  <si>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</si>
  <si>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</si>
  <si>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</si>
  <si>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</si>
  <si>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</si>
  <si>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</si>
  <si>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</si>
  <si>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</si>
  <si>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</si>
  <si>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</si>
  <si>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</si>
  <si>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</si>
  <si>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</si>
  <si>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</si>
  <si>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</si>
  <si>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</si>
  <si>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</si>
  <si>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</si>
  <si>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</si>
  <si>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</si>
  <si>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</si>
  <si>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</si>
  <si>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</si>
  <si>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</si>
  <si>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</si>
  <si>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</si>
  <si>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</si>
  <si>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</si>
  <si>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</si>
  <si>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</si>
  <si>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</si>
  <si>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</si>
  <si>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</si>
  <si>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</si>
  <si>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</si>
  <si>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</si>
  <si>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</si>
  <si>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</si>
  <si>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</si>
  <si>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</si>
  <si>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</si>
  <si>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</si>
  <si>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</si>
  <si>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</si>
  <si>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</si>
  <si>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</si>
  <si>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</si>
  <si>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</si>
  <si>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</si>
  <si>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</si>
  <si>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</si>
  <si>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</si>
  <si>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</si>
  <si>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</si>
  <si>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</si>
  <si>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</si>
  <si>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</si>
  <si>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</si>
  <si>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</si>
  <si>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</si>
  <si>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</si>
  <si>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</si>
  <si>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</si>
  <si>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</si>
  <si>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</si>
  <si>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</si>
  <si>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</si>
  <si>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</si>
  <si>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</si>
  <si>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</si>
  <si>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</si>
  <si>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</si>
  <si>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</si>
  <si>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</si>
  <si>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</si>
  <si>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</si>
  <si>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</si>
  <si>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</si>
  <si>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</si>
  <si>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</si>
  <si>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</si>
  <si>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</si>
  <si>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</si>
  <si>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</si>
  <si>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</si>
  <si>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</si>
  <si>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</si>
  <si>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</si>
  <si>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</si>
  <si>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</si>
  <si>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</si>
  <si>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</si>
  <si>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</si>
  <si>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</si>
  <si>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</si>
  <si>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</si>
  <si>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</si>
  <si>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</si>
  <si>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</si>
  <si>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</si>
  <si>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</si>
  <si>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</si>
  <si>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</si>
  <si>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</si>
  <si>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</si>
  <si>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</si>
  <si>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</si>
  <si>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</si>
  <si>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</si>
  <si>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</si>
  <si>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</si>
  <si>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</si>
  <si>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</si>
  <si>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</si>
  <si>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</si>
  <si>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</si>
  <si>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</si>
  <si>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</si>
  <si>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</si>
  <si>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</si>
  <si>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</si>
  <si>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</si>
  <si>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</si>
  <si>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</si>
  <si>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</si>
  <si>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</si>
  <si>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</si>
  <si>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</si>
  <si>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</si>
  <si>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</si>
  <si>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</si>
  <si>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</si>
  <si>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</si>
  <si>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</si>
  <si>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</si>
  <si>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</si>
  <si>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</si>
  <si>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</si>
  <si>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</si>
  <si>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</si>
  <si>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</si>
  <si>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</si>
  <si>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</si>
  <si>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</si>
  <si>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</si>
  <si>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</si>
  <si>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</si>
  <si>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</si>
  <si>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</si>
  <si>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</si>
  <si>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</si>
  <si>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</si>
  <si>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</si>
  <si>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</si>
  <si>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</si>
  <si>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</si>
  <si>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</si>
  <si>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</si>
  <si>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</si>
  <si>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</si>
  <si>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</si>
  <si>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</si>
  <si>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</si>
  <si>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</si>
  <si>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</si>
  <si>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</si>
  <si>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</si>
  <si>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</si>
  <si>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</si>
  <si>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</si>
  <si>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</si>
  <si>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</si>
  <si>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</si>
  <si>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</si>
  <si>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</si>
  <si>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</si>
  <si>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</si>
  <si>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</si>
  <si>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</si>
  <si>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</si>
  <si>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</si>
  <si>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</si>
  <si>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</si>
  <si>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</si>
  <si>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</si>
  <si>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</si>
  <si>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</si>
  <si>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</si>
  <si>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</si>
  <si>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</si>
  <si>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</si>
  <si>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</si>
  <si>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</si>
  <si>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</si>
  <si>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</si>
  <si>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</si>
  <si>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</si>
  <si>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</si>
  <si>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</si>
  <si>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</si>
  <si>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</si>
  <si>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</si>
  <si>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</si>
  <si>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</si>
  <si>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</si>
  <si>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</si>
  <si>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</si>
  <si>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</si>
  <si>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</si>
  <si>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</si>
  <si>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</si>
  <si>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</si>
  <si>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</si>
  <si>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</si>
  <si>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</si>
  <si>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</si>
  <si>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</si>
  <si>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</si>
  <si>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</si>
  <si>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</si>
  <si>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</si>
  <si>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</si>
  <si>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</si>
  <si>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</si>
  <si>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</si>
  <si>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</si>
  <si>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</si>
  <si>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</si>
  <si>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</si>
  <si>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</si>
  <si>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</si>
  <si>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</si>
  <si>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</si>
  <si>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</si>
  <si>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</si>
  <si>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</si>
  <si>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</si>
  <si>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</si>
  <si>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</si>
  <si>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</si>
  <si>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</si>
  <si>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</si>
  <si>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</si>
  <si>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</si>
  <si>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</si>
  <si>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</si>
  <si>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</si>
  <si>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</si>
  <si>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</si>
  <si>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</si>
  <si>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</si>
  <si>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</si>
  <si>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</si>
  <si>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</si>
  <si>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</si>
  <si>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</si>
  <si>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</si>
  <si>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</si>
  <si>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</si>
  <si>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</si>
  <si>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</si>
  <si>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</si>
  <si>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</si>
  <si>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</si>
  <si>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</si>
  <si>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</si>
  <si>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</si>
  <si>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</si>
  <si>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</si>
  <si>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</si>
  <si>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</si>
  <si>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</si>
  <si>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</si>
  <si>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</si>
  <si>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</si>
  <si>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</si>
  <si>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</si>
  <si>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</si>
  <si>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</si>
  <si>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</si>
  <si>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</si>
  <si>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</si>
  <si>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</si>
  <si>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</si>
  <si>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</si>
  <si>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</si>
  <si>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</si>
  <si>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</si>
  <si>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</si>
  <si>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</si>
  <si>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</si>
  <si>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</si>
  <si>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</si>
  <si>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</si>
  <si>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</si>
  <si>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</si>
  <si>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</si>
  <si>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</si>
  <si>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</si>
  <si>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</si>
  <si>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</si>
  <si>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</si>
  <si>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</si>
  <si>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</si>
  <si>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</si>
  <si>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</si>
  <si>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</si>
  <si>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</si>
  <si>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</si>
  <si>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</si>
  <si>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</si>
  <si>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</si>
  <si>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</si>
  <si>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</si>
  <si>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</si>
  <si>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</si>
  <si>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</si>
  <si>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</si>
  <si>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</si>
  <si>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</si>
  <si>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</si>
  <si>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</si>
  <si>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</si>
  <si>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</si>
  <si>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</si>
  <si>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</si>
  <si>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</si>
  <si>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</si>
  <si>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</si>
  <si>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</si>
  <si>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</si>
  <si>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</si>
  <si>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</si>
  <si>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</si>
  <si>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</si>
  <si>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</si>
  <si>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</si>
  <si>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</si>
  <si>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</si>
  <si>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</si>
  <si>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</si>
  <si>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</si>
  <si>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</si>
  <si>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</si>
  <si>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</si>
  <si>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</si>
  <si>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</si>
  <si>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</si>
  <si>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</si>
  <si>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</si>
  <si>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</si>
  <si>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</si>
  <si>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</si>
  <si>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</si>
  <si>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</si>
  <si>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</si>
  <si>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</si>
  <si>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</si>
  <si>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</si>
  <si>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</si>
  <si>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</si>
  <si>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</si>
  <si>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</si>
  <si>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</si>
  <si>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</si>
  <si>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</si>
  <si>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</si>
  <si>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</si>
  <si>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</si>
  <si>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</si>
  <si>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</si>
  <si>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</si>
  <si>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</si>
  <si>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</si>
  <si>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</si>
  <si>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</si>
  <si>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</si>
  <si>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</si>
  <si>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</si>
  <si>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</si>
  <si>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</si>
  <si>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</si>
  <si>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</si>
  <si>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</si>
  <si>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</si>
  <si>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</si>
  <si>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</si>
  <si>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</si>
  <si>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</si>
  <si>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</si>
  <si>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</si>
  <si>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</si>
  <si>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</si>
  <si>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</si>
  <si>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</si>
  <si>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</si>
  <si>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</si>
  <si>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</si>
  <si>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</si>
  <si>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</si>
  <si>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</si>
  <si>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</si>
  <si>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</si>
  <si>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</si>
  <si>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</si>
  <si>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</si>
  <si>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</si>
  <si>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</si>
  <si>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</si>
  <si>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</si>
  <si>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</si>
  <si>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</si>
  <si>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</si>
  <si>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</si>
  <si>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</si>
  <si>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</si>
  <si>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</si>
  <si>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</si>
  <si>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</si>
  <si>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</si>
  <si>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</si>
  <si>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</si>
  <si>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</si>
  <si>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</si>
  <si>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</si>
  <si>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</si>
  <si>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</si>
  <si>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</si>
  <si>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</si>
  <si>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</si>
  <si>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</si>
  <si>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</si>
  <si>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</si>
  <si>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</si>
  <si>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</si>
  <si>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</si>
  <si>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</si>
  <si>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</si>
  <si>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</si>
  <si>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</si>
  <si>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</si>
  <si>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</si>
  <si>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</si>
  <si>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</si>
  <si>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</si>
  <si>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</si>
  <si>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</si>
  <si>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</si>
  <si>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</si>
  <si>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</si>
  <si>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</si>
  <si>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</si>
  <si>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</si>
  <si>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</si>
  <si>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</si>
  <si>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</si>
  <si>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</si>
  <si>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</si>
  <si>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</si>
  <si>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</si>
  <si>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</si>
  <si>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</si>
  <si>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</si>
  <si>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</si>
  <si>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</si>
  <si>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</si>
  <si>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</si>
  <si>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</si>
  <si>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</si>
  <si>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</si>
  <si>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</si>
  <si>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</si>
  <si>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</si>
  <si>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</si>
  <si>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</si>
  <si>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</si>
  <si>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</si>
  <si>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</si>
  <si>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</si>
  <si>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</si>
  <si>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</si>
  <si>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</si>
  <si>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</si>
  <si>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</si>
  <si>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</si>
  <si>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</si>
  <si>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</si>
  <si>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</si>
  <si>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</si>
  <si>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</si>
  <si>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</si>
  <si>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</si>
  <si>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</si>
  <si>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</si>
  <si>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</si>
  <si>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</si>
  <si>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</si>
  <si>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</si>
  <si>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</si>
  <si>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</si>
  <si>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</si>
  <si>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</si>
  <si>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</si>
  <si>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</si>
  <si>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</si>
  <si>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</si>
  <si>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</si>
  <si>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</si>
  <si>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</si>
  <si>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</si>
  <si>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</si>
  <si>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</si>
  <si>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</si>
  <si>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</si>
  <si>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</si>
  <si>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</si>
  <si>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</si>
  <si>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</si>
  <si>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</si>
  <si>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</si>
  <si>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</si>
  <si>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</si>
  <si>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</si>
  <si>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</si>
  <si>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</si>
  <si>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</si>
  <si>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</si>
  <si>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</si>
  <si>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</si>
  <si>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</si>
  <si>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</si>
  <si>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</si>
  <si>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</si>
  <si>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</si>
  <si>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</si>
  <si>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</si>
  <si>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</si>
  <si>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</si>
  <si>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</si>
  <si>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</si>
  <si>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</si>
  <si>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</si>
  <si>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</si>
  <si>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</si>
  <si>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</si>
  <si>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</si>
  <si>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</si>
  <si>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</si>
  <si>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</si>
  <si>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</si>
  <si>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</si>
  <si>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</si>
  <si>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</si>
  <si>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</si>
  <si>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</si>
  <si>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</si>
  <si>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</si>
  <si>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</si>
  <si>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</si>
  <si>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</si>
  <si>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</si>
  <si>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</si>
  <si>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</si>
  <si>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</si>
  <si>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</si>
  <si>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</si>
  <si>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</si>
  <si>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</si>
  <si>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</si>
  <si>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</si>
  <si>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</si>
  <si>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</si>
  <si>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</si>
  <si>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</si>
  <si>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</si>
  <si>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</si>
  <si>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</si>
  <si>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</si>
  <si>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</si>
  <si>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</si>
  <si>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</si>
  <si>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</si>
  <si>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</si>
  <si>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</si>
  <si>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</si>
  <si>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</si>
  <si>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</si>
  <si>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</si>
  <si>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</si>
  <si>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</si>
  <si>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</si>
  <si>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</si>
  <si>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</si>
  <si>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</si>
  <si>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</si>
  <si>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</si>
  <si>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</si>
  <si>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</si>
  <si>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</si>
  <si>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</si>
  <si>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</si>
  <si>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</si>
  <si>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</si>
  <si>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</si>
  <si>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</si>
  <si>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</si>
  <si>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</si>
  <si>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</si>
  <si>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</si>
  <si>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</si>
  <si>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</si>
  <si>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</si>
  <si>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</si>
  <si>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</si>
  <si>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</si>
  <si>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</si>
  <si>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</si>
  <si>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</si>
  <si>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</si>
  <si>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</si>
  <si>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</si>
  <si>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</si>
  <si>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</si>
  <si>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</si>
  <si>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</si>
  <si>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</si>
  <si>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</si>
  <si>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</si>
  <si>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</si>
  <si>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</si>
  <si>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</si>
  <si>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</si>
  <si>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</si>
  <si>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</si>
  <si>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</si>
  <si>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</si>
  <si>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</si>
  <si>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</si>
  <si>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</si>
  <si>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</si>
  <si>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</si>
  <si>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</si>
  <si>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</si>
  <si>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</si>
  <si>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</si>
  <si>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</si>
  <si>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</si>
  <si>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</si>
  <si>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</si>
  <si>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</si>
  <si>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</si>
  <si>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</si>
  <si>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</si>
  <si>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</si>
  <si>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</si>
  <si>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</si>
  <si>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</si>
  <si>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</si>
  <si>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</si>
  <si>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</si>
  <si>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</si>
  <si>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</si>
  <si>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</si>
  <si>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</si>
  <si>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</si>
  <si>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</si>
  <si>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</si>
  <si>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</si>
  <si>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</si>
  <si>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</si>
  <si>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</si>
  <si>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</si>
  <si>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</si>
  <si>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</si>
  <si>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</si>
  <si>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</si>
  <si>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</si>
  <si>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</si>
  <si>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</si>
  <si>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</si>
  <si>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</si>
  <si>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</si>
  <si>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</si>
  <si>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</si>
  <si>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</si>
  <si>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</si>
  <si>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</si>
  <si>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</si>
  <si>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</si>
  <si>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</si>
  <si>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</si>
  <si>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</si>
  <si>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</si>
  <si>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</si>
  <si>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</si>
  <si>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</si>
  <si>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</si>
  <si>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</si>
  <si>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</si>
  <si>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</si>
  <si>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</si>
  <si>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</si>
  <si>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</si>
  <si>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</si>
  <si>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</si>
  <si>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</si>
  <si>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</si>
  <si>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</si>
  <si>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</si>
  <si>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</si>
  <si>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</si>
  <si>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</si>
  <si>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</si>
  <si>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</si>
  <si>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</si>
  <si>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</si>
  <si>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</si>
  <si>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</si>
  <si>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</si>
  <si>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</si>
  <si>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</si>
  <si>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</si>
  <si>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</si>
  <si>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</si>
  <si>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</si>
  <si>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</si>
  <si>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</si>
  <si>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</si>
  <si>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</si>
  <si>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</si>
  <si>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</si>
  <si>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</si>
  <si>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</si>
  <si>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</si>
  <si>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</si>
  <si>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</si>
  <si>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</si>
  <si>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</si>
  <si>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</si>
  <si>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</si>
  <si>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</si>
  <si>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</si>
  <si>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</si>
  <si>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</si>
  <si>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</si>
  <si>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</si>
  <si>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</si>
  <si>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</si>
  <si>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</si>
  <si>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</si>
  <si>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</si>
  <si>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</si>
  <si>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</si>
  <si>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</si>
  <si>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</si>
  <si>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</si>
  <si>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</si>
  <si>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</si>
  <si>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</si>
  <si>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</si>
  <si>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</si>
  <si>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</si>
  <si>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</si>
  <si>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</si>
  <si>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</si>
  <si>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</si>
  <si>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</si>
  <si>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</si>
  <si>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</si>
  <si>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</si>
  <si>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</si>
  <si>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</si>
  <si>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</si>
  <si>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</si>
  <si>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</si>
  <si>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</si>
  <si>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</si>
  <si>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</si>
  <si>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</si>
  <si>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</si>
  <si>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</si>
  <si>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</si>
  <si>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</si>
  <si>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</si>
  <si>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</si>
  <si>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</si>
  <si>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</si>
  <si>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</si>
  <si>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</si>
  <si>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</si>
  <si>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</si>
  <si>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</si>
  <si>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</si>
  <si>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</si>
  <si>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</si>
  <si>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</si>
  <si>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</si>
  <si>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</si>
  <si>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</si>
  <si>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</si>
  <si>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</si>
  <si>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</si>
  <si>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</si>
  <si>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</si>
  <si>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</si>
  <si>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</si>
  <si>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</si>
  <si>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</si>
  <si>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</si>
  <si>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</si>
  <si>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</si>
  <si>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</si>
  <si>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</si>
  <si>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</si>
  <si>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</si>
  <si>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</si>
  <si>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</si>
  <si>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</si>
  <si>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</si>
  <si>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</si>
  <si>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</si>
  <si>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</si>
  <si>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</si>
  <si>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</si>
  <si>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</si>
  <si>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</si>
  <si>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</si>
  <si>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</si>
  <si>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</si>
  <si>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</si>
  <si>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</si>
  <si>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</si>
  <si>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</si>
  <si>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</si>
  <si>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</si>
  <si>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</si>
  <si>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</si>
  <si>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</si>
  <si>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</si>
  <si>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</si>
  <si>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</si>
  <si>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</si>
  <si>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</si>
  <si>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</si>
  <si>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</si>
  <si>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</si>
  <si>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</si>
  <si>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</si>
  <si>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</si>
  <si>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</si>
  <si>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</si>
  <si>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</si>
  <si>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</si>
  <si>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</si>
  <si>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</si>
  <si>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</si>
  <si>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</si>
  <si>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</si>
  <si>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</si>
  <si>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</si>
  <si>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</si>
  <si>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</si>
  <si>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</si>
  <si>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</si>
  <si>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</si>
  <si>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</si>
  <si>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</si>
  <si>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</si>
  <si>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</si>
  <si>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</si>
  <si>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</si>
  <si>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</si>
  <si>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</si>
  <si>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</si>
  <si>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</si>
  <si>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</si>
  <si>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</si>
  <si>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</si>
  <si>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</si>
  <si>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</si>
  <si>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</si>
  <si>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</si>
  <si>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</si>
  <si>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</si>
  <si>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</si>
  <si>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</si>
  <si>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</si>
  <si>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</si>
  <si>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</si>
  <si>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</si>
  <si>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</si>
  <si>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</si>
  <si>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</si>
  <si>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</si>
  <si>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</si>
  <si>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</si>
  <si>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</si>
  <si>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</si>
  <si>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</si>
  <si>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</si>
  <si>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</si>
  <si>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</si>
  <si>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</si>
  <si>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</si>
  <si>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</si>
  <si>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</si>
  <si>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</si>
  <si>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</si>
  <si>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</si>
  <si>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</si>
  <si>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</si>
  <si>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</si>
  <si>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</si>
  <si>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</si>
  <si>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</si>
  <si>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</si>
  <si>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</si>
  <si>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</si>
  <si>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</si>
  <si>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</si>
  <si>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</si>
  <si>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</si>
  <si>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</si>
  <si>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</si>
  <si>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</si>
  <si>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</si>
  <si>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</si>
  <si>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</si>
  <si>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</si>
  <si>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</si>
  <si>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</si>
  <si>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</si>
  <si>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</si>
  <si>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</si>
  <si>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</si>
  <si>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</si>
  <si>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</si>
  <si>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</si>
  <si>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</si>
  <si>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</si>
  <si>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</si>
  <si>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</si>
  <si>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</si>
  <si>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</si>
  <si>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</si>
  <si>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</si>
  <si>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</si>
  <si>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</si>
  <si>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</si>
  <si>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</si>
  <si>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</si>
  <si>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</si>
  <si>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</si>
  <si>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</si>
  <si>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</si>
  <si>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</si>
  <si>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</si>
  <si>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</si>
  <si>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</si>
  <si>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</si>
  <si>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</si>
  <si>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</si>
  <si>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</si>
  <si>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</si>
  <si>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</si>
  <si>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</si>
  <si>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</si>
  <si>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</si>
  <si>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</si>
  <si>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</si>
  <si>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</si>
  <si>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</si>
  <si>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</si>
  <si>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</si>
  <si>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</si>
  <si>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</si>
  <si>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</si>
  <si>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</si>
  <si>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</si>
  <si>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</si>
  <si>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</si>
  <si>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</si>
  <si>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</si>
  <si>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</si>
  <si>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</si>
  <si>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</si>
  <si>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</si>
  <si>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</si>
  <si>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</si>
  <si>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</si>
  <si>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</si>
  <si>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</si>
  <si>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</si>
  <si>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</si>
  <si>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</si>
  <si>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</si>
  <si>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</si>
  <si>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</si>
  <si>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</si>
  <si>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</si>
  <si>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</si>
  <si>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</si>
  <si>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</si>
  <si>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</si>
  <si>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</si>
  <si>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</si>
  <si>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</si>
  <si>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</si>
  <si>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</si>
  <si>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</si>
  <si>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</si>
  <si>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</si>
  <si>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</si>
  <si>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</si>
  <si>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</si>
  <si>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</si>
  <si>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</si>
  <si>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</si>
  <si>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</si>
  <si>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</si>
  <si>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</si>
  <si>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</si>
  <si>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</si>
  <si>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</si>
  <si>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</si>
  <si>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</si>
  <si>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</si>
  <si>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</si>
  <si>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</si>
  <si>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</si>
  <si>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</si>
  <si>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</si>
  <si>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</si>
  <si>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</si>
  <si>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</si>
  <si>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</si>
  <si>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</si>
  <si>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</si>
  <si>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</si>
  <si>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</si>
  <si>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</si>
  <si>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</si>
  <si>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</si>
  <si>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</si>
  <si>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</si>
  <si>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</si>
  <si>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</si>
  <si>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</si>
  <si>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</si>
  <si>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</si>
  <si>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</si>
  <si>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</si>
  <si>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</si>
  <si>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</si>
  <si>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</si>
  <si>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</si>
  <si>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</si>
  <si>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</si>
  <si>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</si>
  <si>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</si>
  <si>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</si>
  <si>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</si>
  <si>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</si>
  <si>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</si>
  <si>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</si>
  <si>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</si>
  <si>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</si>
  <si>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</si>
  <si>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</si>
  <si>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</si>
  <si>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</si>
  <si>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</si>
  <si>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</si>
  <si>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</si>
  <si>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</si>
  <si>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</si>
  <si>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</si>
  <si>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</si>
  <si>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</si>
  <si>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</si>
  <si>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</si>
  <si>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</si>
  <si>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</si>
  <si>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</si>
  <si>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</si>
  <si>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</si>
  <si>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</si>
  <si>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</si>
  <si>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</si>
  <si>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</si>
  <si>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</si>
  <si>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</si>
  <si>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</si>
  <si>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</si>
  <si>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</si>
  <si>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</si>
  <si>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</si>
  <si>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</si>
  <si>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</si>
  <si>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</si>
  <si>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</si>
  <si>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</si>
  <si>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</si>
  <si>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</si>
  <si>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</si>
  <si>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</si>
  <si>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</si>
  <si>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</si>
  <si>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</si>
  <si>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</si>
  <si>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</si>
  <si>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</si>
  <si>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</si>
  <si>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</si>
  <si>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</si>
  <si>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</si>
  <si>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</si>
  <si>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</si>
  <si>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</si>
  <si>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</si>
  <si>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</si>
  <si>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</si>
  <si>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</si>
  <si>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</si>
  <si>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</si>
  <si>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</si>
  <si>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</si>
  <si>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</si>
  <si>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</si>
  <si>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</si>
  <si>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</si>
  <si>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</si>
  <si>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</si>
  <si>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</si>
  <si>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</si>
  <si>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</si>
  <si>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</si>
  <si>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</si>
  <si>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</si>
  <si>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</si>
  <si>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</si>
  <si>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</si>
  <si>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</si>
  <si>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</si>
  <si>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</si>
  <si>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</si>
  <si>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</si>
  <si>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</si>
  <si>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</si>
  <si>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</si>
  <si>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</si>
  <si>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</si>
  <si>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</si>
  <si>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</si>
  <si>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</si>
  <si>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</si>
  <si>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</si>
  <si>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</si>
  <si>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</si>
  <si>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</si>
  <si>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</si>
  <si>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</si>
  <si>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</si>
  <si>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</si>
  <si>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</si>
  <si>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</si>
  <si>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</si>
  <si>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</si>
  <si>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</si>
  <si>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</si>
  <si>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</si>
  <si>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</si>
  <si>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</si>
  <si>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</si>
  <si>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</si>
  <si>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</si>
  <si>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</si>
  <si>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</si>
  <si>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</si>
  <si>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</si>
  <si>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</si>
  <si>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</si>
  <si>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</si>
  <si>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</si>
  <si>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</si>
  <si>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</si>
  <si>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</si>
  <si>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</si>
  <si>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</si>
  <si>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</si>
  <si>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</si>
  <si>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</si>
  <si>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</si>
  <si>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</si>
  <si>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</si>
  <si>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</si>
  <si>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</si>
  <si>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</si>
  <si>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</si>
  <si>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</si>
  <si>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</si>
  <si>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</si>
  <si>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</si>
  <si>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</si>
  <si>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</si>
  <si>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</si>
  <si>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</si>
  <si>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</si>
  <si>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</si>
  <si>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</si>
  <si>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</si>
  <si>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</si>
  <si>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</si>
  <si>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</si>
  <si>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</si>
  <si>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</si>
  <si>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</si>
  <si>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</si>
  <si>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</si>
  <si>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</si>
  <si>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</si>
  <si>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</si>
  <si>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</si>
  <si>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</si>
  <si>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</si>
  <si>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</si>
  <si>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</si>
  <si>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</si>
  <si>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</si>
  <si>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</si>
  <si>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</si>
  <si>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</si>
  <si>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</si>
  <si>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</si>
  <si>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</si>
  <si>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</si>
  <si>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</si>
  <si>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</si>
  <si>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</si>
  <si>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</si>
  <si>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</si>
  <si>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</si>
  <si>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</si>
  <si>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</si>
  <si>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</si>
  <si>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</si>
  <si>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</si>
  <si>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</si>
  <si>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</si>
  <si>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</si>
  <si>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</si>
  <si>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</si>
  <si>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</si>
  <si>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</si>
  <si>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</si>
  <si>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</si>
  <si>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</si>
  <si>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</si>
  <si>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</si>
  <si>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</si>
  <si>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</si>
  <si>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</si>
  <si>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</si>
  <si>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</si>
  <si>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</si>
  <si>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</si>
  <si>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</si>
  <si>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</si>
  <si>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</si>
  <si>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</si>
  <si>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</si>
  <si>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</si>
  <si>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</si>
  <si>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</si>
  <si>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</si>
  <si>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</si>
  <si>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</si>
  <si>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</si>
  <si>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</si>
  <si>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</si>
  <si>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</si>
  <si>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</si>
  <si>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</si>
  <si>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</si>
  <si>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</si>
  <si>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</si>
  <si>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</si>
  <si>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</si>
  <si>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</si>
  <si>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</si>
  <si>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</si>
  <si>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</si>
  <si>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</si>
  <si>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</si>
  <si>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</si>
  <si>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</si>
  <si>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</si>
  <si>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</si>
  <si>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</si>
  <si>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</si>
  <si>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</si>
  <si>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</si>
  <si>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</si>
  <si>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</si>
  <si>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</si>
  <si>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</si>
  <si>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</si>
  <si>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</si>
  <si>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</si>
  <si>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</si>
  <si>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</si>
  <si>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</si>
  <si>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</si>
  <si>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</si>
  <si>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</si>
  <si>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</si>
  <si>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</si>
  <si>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</si>
  <si>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</si>
  <si>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</si>
  <si>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</si>
  <si>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</si>
  <si>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</si>
  <si>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</si>
  <si>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</si>
  <si>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</si>
  <si>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</si>
  <si>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</si>
  <si>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</si>
  <si>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</si>
  <si>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</si>
  <si>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</si>
  <si>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</si>
  <si>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</si>
  <si>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</si>
  <si>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</si>
  <si>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</si>
  <si>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</si>
  <si>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</si>
  <si>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</si>
  <si>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</si>
  <si>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</si>
  <si>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</si>
  <si>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</si>
  <si>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</si>
  <si>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</si>
  <si>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</si>
  <si>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</si>
  <si>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</si>
  <si>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</si>
  <si>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</si>
  <si>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</si>
  <si>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</si>
  <si>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</si>
  <si>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</si>
  <si>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</si>
  <si>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</si>
  <si>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</si>
  <si>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</si>
  <si>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</si>
  <si>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</si>
  <si>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</si>
  <si>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</si>
  <si>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</si>
  <si>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</si>
  <si>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</si>
  <si>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</si>
  <si>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</si>
  <si>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</si>
  <si>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</si>
  <si>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</si>
  <si>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</si>
  <si>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</si>
  <si>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</si>
  <si>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</si>
  <si>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</si>
  <si>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</si>
  <si>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</si>
  <si>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</si>
  <si>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</si>
  <si>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</si>
  <si>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</si>
  <si>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</si>
  <si>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</si>
  <si>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</si>
  <si>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</si>
  <si>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</si>
  <si>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</si>
  <si>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</si>
  <si>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</si>
  <si>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</si>
  <si>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</si>
  <si>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</si>
  <si>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</si>
  <si>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</si>
  <si>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</si>
  <si>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</si>
  <si>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</si>
  <si>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</si>
  <si>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</si>
  <si>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</si>
  <si>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</si>
  <si>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</si>
  <si>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</si>
  <si>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</si>
  <si>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</si>
  <si>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</si>
  <si>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</si>
  <si>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</si>
  <si>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</si>
  <si>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</si>
  <si>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</si>
  <si>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</si>
  <si>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</si>
  <si>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</si>
  <si>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</si>
  <si>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</si>
  <si>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</si>
  <si>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</si>
  <si>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</si>
  <si>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</si>
  <si>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</si>
  <si>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</si>
  <si>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</si>
  <si>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</si>
  <si>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</si>
  <si>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</si>
  <si>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</si>
  <si>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</si>
  <si>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</si>
  <si>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</si>
  <si>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</si>
  <si>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</si>
  <si>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</si>
  <si>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</si>
  <si>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</si>
  <si>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</si>
  <si>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</si>
  <si>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</si>
  <si>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</si>
  <si>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</si>
  <si>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</si>
  <si>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</si>
  <si>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</si>
  <si>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</si>
  <si>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</si>
  <si>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</si>
  <si>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</si>
  <si>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</si>
  <si>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</si>
  <si>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</si>
  <si>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</si>
  <si>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</si>
  <si>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</si>
  <si>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</si>
  <si>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</si>
  <si>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</si>
  <si>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</si>
  <si>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</si>
  <si>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</si>
  <si>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</si>
  <si>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</si>
  <si>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</si>
  <si>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</si>
  <si>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</si>
  <si>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</si>
  <si>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</si>
  <si>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</si>
  <si>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</si>
  <si>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</si>
  <si>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</si>
  <si>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</si>
  <si>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</si>
  <si>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</si>
  <si>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</si>
  <si>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</si>
  <si>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</si>
  <si>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</si>
  <si>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</si>
  <si>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</si>
  <si>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</si>
  <si>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</si>
  <si>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</si>
  <si>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</si>
  <si>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</si>
  <si>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</si>
  <si>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</si>
  <si>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</si>
  <si>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</si>
  <si>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</si>
  <si>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</si>
  <si>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</si>
  <si>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</si>
  <si>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</si>
  <si>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</si>
  <si>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</si>
  <si>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</si>
  <si>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</si>
  <si>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</si>
  <si>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</si>
  <si>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</si>
  <si>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</si>
  <si>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</si>
  <si>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</si>
  <si>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</si>
  <si>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</si>
  <si>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</si>
  <si>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</si>
  <si>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</si>
  <si>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</si>
  <si>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</si>
  <si>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</si>
  <si>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</si>
  <si>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</si>
  <si>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</si>
  <si>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</si>
  <si>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</si>
  <si>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</si>
  <si>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</si>
  <si>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</si>
  <si>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</si>
  <si>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</si>
  <si>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</si>
  <si>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</si>
  <si>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</si>
  <si>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</si>
  <si>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</si>
  <si>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</si>
  <si>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</si>
  <si>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</si>
  <si>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</si>
  <si>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</si>
  <si>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</si>
  <si>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</si>
  <si>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</si>
  <si>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</si>
  <si>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</si>
  <si>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</si>
  <si>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</si>
  <si>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</si>
  <si>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</si>
  <si>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</si>
  <si>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</si>
  <si>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</si>
  <si>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</si>
  <si>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</si>
  <si>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</si>
  <si>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</si>
  <si>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</si>
  <si>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</si>
  <si>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</si>
  <si>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</si>
  <si>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</si>
  <si>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</si>
  <si>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</si>
  <si>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</si>
  <si>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</si>
  <si>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</si>
  <si>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</si>
  <si>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</si>
  <si>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</si>
  <si>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</si>
  <si>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</si>
  <si>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</si>
  <si>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</si>
  <si>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</si>
  <si>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</si>
  <si>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</si>
  <si>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</si>
  <si>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</si>
  <si>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</si>
  <si>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</si>
  <si>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</si>
  <si>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</si>
  <si>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</si>
  <si>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</si>
  <si>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</si>
  <si>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</si>
  <si>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</si>
  <si>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</si>
  <si>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</si>
  <si>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</si>
  <si>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</si>
  <si>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</si>
  <si>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</si>
  <si>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</si>
  <si>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</si>
  <si>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</si>
  <si>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</si>
  <si>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</si>
  <si>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</si>
  <si>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</si>
  <si>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</si>
  <si>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</si>
  <si>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</si>
  <si>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</si>
  <si>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</si>
  <si>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</si>
  <si>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</si>
  <si>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</si>
  <si>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</si>
  <si>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</si>
  <si>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</si>
  <si>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</si>
  <si>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</si>
  <si>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</si>
  <si>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</si>
  <si>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</si>
  <si>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</si>
  <si>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</si>
  <si>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</si>
  <si>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</si>
  <si>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</si>
  <si>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</si>
  <si>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</si>
  <si>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</si>
  <si>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</si>
  <si>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</si>
  <si>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</si>
  <si>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</si>
  <si>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</si>
  <si>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</si>
  <si>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</si>
  <si>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</si>
  <si>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</si>
  <si>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</si>
  <si>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</si>
  <si>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</si>
  <si>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</si>
  <si>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</si>
  <si>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</si>
  <si>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</si>
  <si>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</si>
  <si>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</si>
  <si>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</si>
  <si>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</si>
  <si>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</si>
  <si>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</si>
  <si>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</si>
  <si>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</si>
  <si>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</si>
  <si>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</si>
  <si>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</si>
  <si>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</si>
  <si>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</si>
  <si>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</si>
  <si>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</si>
  <si>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</si>
  <si>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</si>
  <si>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</si>
  <si>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</si>
  <si>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</si>
  <si>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</si>
  <si>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</si>
  <si>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</si>
  <si>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</si>
  <si>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</si>
  <si>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</si>
  <si>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</si>
  <si>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</si>
  <si>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</si>
  <si>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</si>
  <si>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</si>
  <si>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</si>
  <si>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</si>
  <si>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</si>
  <si>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</si>
  <si>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</si>
  <si>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</si>
  <si>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</si>
  <si>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</si>
  <si>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</si>
  <si>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</si>
  <si>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</si>
  <si>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</si>
  <si>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</si>
  <si>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</si>
  <si>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</si>
  <si>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</si>
  <si>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</si>
  <si>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</si>
  <si>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</si>
  <si>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</si>
  <si>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</si>
  <si>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</si>
  <si>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</si>
  <si>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</si>
  <si>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</si>
  <si>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</si>
  <si>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</si>
  <si>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</si>
  <si>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</si>
  <si>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</si>
  <si>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</si>
  <si>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</si>
  <si>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</si>
  <si>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</si>
  <si>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</si>
  <si>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</si>
  <si>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</si>
  <si>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</si>
  <si>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</si>
  <si>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</si>
  <si>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</si>
  <si>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</si>
  <si>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</si>
  <si>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</si>
  <si>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</si>
  <si>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</si>
  <si>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</si>
  <si>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</si>
  <si>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</si>
  <si>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</si>
  <si>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</si>
  <si>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</si>
  <si>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</si>
  <si>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</si>
  <si>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</si>
  <si>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</si>
  <si>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</si>
  <si>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</si>
  <si>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</si>
  <si>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</si>
  <si>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</si>
  <si>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</si>
  <si>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</si>
  <si>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</si>
  <si>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</si>
  <si>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</si>
  <si>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</si>
  <si>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</si>
  <si>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</si>
  <si>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</si>
  <si>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</si>
  <si>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</si>
  <si>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</si>
  <si>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</si>
  <si>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</si>
  <si>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</si>
  <si>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</si>
  <si>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</si>
  <si>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</si>
  <si>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</si>
  <si>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</si>
  <si>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</si>
  <si>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</si>
  <si>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</si>
  <si>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</si>
  <si>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</si>
  <si>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</si>
  <si>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</si>
  <si>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</si>
  <si>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</si>
  <si>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</si>
  <si>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</si>
  <si>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</si>
  <si>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</si>
  <si>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</si>
  <si>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</si>
  <si>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</si>
  <si>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</si>
  <si>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</si>
  <si>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</si>
  <si>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</si>
  <si>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</si>
  <si>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</si>
  <si>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</si>
  <si>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</si>
  <si>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</si>
  <si>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</si>
  <si>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</si>
  <si>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</si>
  <si>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</si>
  <si>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</si>
  <si>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</si>
  <si>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</si>
  <si>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</si>
  <si>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</si>
  <si>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</si>
  <si>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</si>
  <si>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</si>
  <si>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</si>
  <si>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</si>
  <si>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</si>
  <si>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</si>
  <si>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</si>
  <si>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</si>
  <si>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</si>
  <si>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</si>
  <si>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</si>
  <si>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</si>
  <si>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</si>
  <si>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</si>
  <si>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</si>
  <si>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</si>
  <si>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</si>
  <si>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</si>
  <si>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</si>
  <si>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</si>
  <si>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</si>
  <si>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</si>
  <si>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</si>
  <si>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</si>
  <si>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</si>
  <si>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</si>
  <si>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</si>
  <si>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</si>
  <si>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</si>
  <si>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</si>
  <si>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</si>
  <si>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</si>
  <si>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</si>
  <si>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</si>
  <si>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</si>
  <si>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</si>
  <si>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</si>
  <si>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</si>
  <si>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</si>
  <si>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</si>
  <si>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</si>
  <si>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</si>
  <si>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</si>
  <si>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</si>
  <si>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</si>
  <si>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</si>
  <si>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</si>
  <si>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</si>
  <si>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</si>
  <si>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</si>
  <si>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</si>
  <si>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</si>
  <si>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</si>
  <si>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</si>
  <si>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</si>
  <si>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</si>
  <si>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</si>
  <si>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</si>
  <si>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</si>
  <si>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</si>
  <si>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</si>
  <si>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</si>
  <si>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</si>
  <si>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</si>
  <si>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</si>
  <si>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</si>
  <si>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</si>
  <si>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</si>
  <si>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</si>
  <si>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</si>
  <si>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</si>
  <si>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</si>
  <si>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</si>
  <si>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</si>
  <si>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</si>
  <si>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</si>
  <si>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</si>
  <si>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</si>
  <si>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</si>
  <si>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</si>
  <si>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</si>
  <si>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</si>
  <si>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</si>
  <si>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</si>
  <si>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</si>
  <si>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</si>
  <si>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</si>
  <si>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</si>
  <si>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</si>
  <si>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</si>
  <si>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</si>
  <si>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</si>
  <si>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</si>
  <si>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</si>
  <si>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</si>
  <si>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</si>
  <si>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</si>
  <si>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</si>
  <si>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</si>
  <si>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</si>
  <si>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</si>
  <si>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</si>
  <si>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</si>
  <si>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</si>
  <si>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</si>
  <si>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</si>
  <si>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</si>
  <si>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</si>
  <si>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</si>
  <si>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</si>
  <si>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</si>
  <si>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</si>
  <si>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</si>
  <si>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</si>
  <si>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</si>
  <si>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</si>
  <si>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</si>
  <si>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</si>
  <si>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</si>
  <si>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</si>
  <si>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</si>
  <si>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</si>
  <si>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</si>
  <si>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</si>
  <si>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</si>
  <si>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</si>
  <si>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</si>
  <si>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</si>
  <si>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</si>
  <si>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</si>
  <si>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</si>
  <si>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</si>
  <si>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</si>
  <si>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</si>
  <si>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</si>
  <si>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</si>
  <si>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</si>
  <si>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</si>
  <si>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</si>
  <si>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</si>
  <si>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</si>
  <si>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</si>
  <si>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</si>
  <si>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</si>
  <si>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</si>
  <si>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</si>
  <si>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</si>
  <si>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</si>
  <si>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</si>
  <si>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</si>
  <si>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</si>
  <si>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</si>
  <si>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</si>
  <si>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</si>
  <si>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</si>
  <si>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</si>
  <si>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</si>
  <si>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</si>
  <si>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</si>
  <si>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</si>
  <si>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</si>
  <si>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</si>
  <si>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</si>
  <si>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</si>
  <si>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</si>
  <si>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</si>
  <si>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</si>
  <si>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</si>
  <si>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</si>
  <si>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</si>
  <si>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</si>
  <si>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</si>
  <si>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</si>
  <si>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</si>
  <si>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</si>
  <si>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</si>
  <si>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</si>
  <si>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</si>
  <si>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</si>
  <si>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</si>
  <si>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</si>
  <si>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</si>
  <si>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</si>
  <si>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</si>
  <si>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</si>
  <si>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</si>
  <si>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</si>
  <si>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</si>
  <si>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</si>
  <si>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</si>
  <si>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</si>
  <si>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</si>
  <si>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</si>
  <si>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</si>
  <si>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</si>
  <si>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</si>
  <si>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</si>
  <si>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</si>
  <si>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</si>
  <si>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</si>
  <si>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</si>
  <si>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</si>
  <si>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</si>
  <si>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</si>
  <si>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</si>
  <si>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</si>
  <si>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</si>
  <si>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</si>
  <si>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</si>
  <si>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</si>
  <si>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</si>
  <si>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</si>
  <si>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</si>
  <si>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</si>
  <si>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</si>
  <si>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</si>
  <si>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</si>
  <si>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</si>
  <si>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</si>
  <si>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</si>
  <si>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</si>
  <si>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</si>
  <si>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</si>
  <si>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</si>
  <si>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</si>
  <si>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</si>
  <si>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</si>
  <si>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</si>
  <si>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</si>
  <si>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</si>
  <si>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</si>
  <si>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</si>
  <si>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</si>
  <si>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</si>
  <si>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</si>
  <si>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</si>
  <si>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</si>
  <si>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</si>
  <si>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</si>
  <si>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</si>
  <si>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</si>
  <si>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</si>
  <si>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</si>
  <si>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</si>
  <si>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</si>
  <si>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</si>
  <si>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</si>
  <si>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</si>
  <si>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</si>
  <si>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</si>
  <si>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</si>
  <si>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</si>
  <si>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</si>
  <si>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</si>
  <si>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</si>
  <si>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</si>
  <si>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</si>
  <si>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</si>
  <si>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</si>
  <si>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</si>
  <si>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</si>
  <si>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</si>
  <si>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</si>
  <si>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</si>
  <si>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</si>
  <si>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</si>
  <si>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</si>
  <si>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</si>
  <si>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</si>
  <si>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</si>
  <si>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</si>
  <si>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</si>
  <si>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</si>
  <si>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</si>
  <si>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</si>
  <si>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</si>
  <si>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</si>
  <si>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</si>
  <si>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</si>
  <si>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</si>
  <si>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</si>
  <si>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</si>
  <si>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</si>
  <si>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</si>
  <si>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</si>
  <si>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</si>
  <si>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</si>
  <si>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</si>
  <si>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</si>
  <si>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</si>
  <si>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</si>
  <si>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</si>
  <si>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</si>
  <si>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</si>
  <si>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</si>
  <si>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</si>
  <si>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</si>
  <si>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</si>
  <si>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</si>
  <si>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</si>
  <si>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</si>
  <si>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</si>
  <si>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</si>
  <si>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</si>
  <si>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</si>
  <si>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</si>
  <si>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</si>
  <si>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</si>
  <si>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</si>
  <si>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</si>
  <si>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</si>
  <si>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</si>
  <si>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</si>
  <si>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</si>
  <si>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</si>
  <si>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</si>
  <si>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</si>
  <si>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</si>
  <si>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</si>
  <si>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</si>
  <si>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</si>
  <si>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</si>
  <si>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</si>
  <si>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</si>
  <si>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</si>
  <si>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</si>
  <si>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</si>
  <si>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</si>
  <si>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</si>
  <si>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</si>
  <si>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</si>
  <si>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</si>
  <si>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</si>
  <si>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</si>
  <si>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</si>
  <si>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</si>
  <si>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</si>
  <si>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</si>
  <si>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</si>
  <si>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</si>
  <si>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</si>
  <si>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</si>
  <si>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</si>
  <si>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</si>
  <si>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</si>
  <si>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</si>
  <si>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</si>
  <si>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</si>
  <si>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</si>
  <si>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</si>
  <si>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</si>
  <si>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</si>
  <si>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</si>
  <si>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</si>
  <si>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</si>
  <si>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</si>
  <si>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</si>
  <si>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</si>
  <si>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</si>
  <si>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</si>
  <si>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</si>
  <si>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</si>
  <si>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</si>
  <si>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</si>
  <si>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</si>
  <si>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</si>
  <si>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</si>
  <si>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</si>
  <si>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</si>
  <si>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</si>
  <si>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</si>
  <si>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</si>
  <si>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</si>
  <si>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</si>
  <si>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</si>
  <si>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</si>
  <si>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</si>
  <si>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</si>
  <si>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</si>
  <si>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</si>
  <si>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</si>
  <si>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</si>
  <si>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</si>
  <si>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</si>
  <si>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</si>
  <si>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</si>
  <si>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</si>
  <si>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</si>
  <si>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</si>
  <si>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</si>
  <si>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</si>
  <si>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</si>
  <si>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</si>
  <si>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</si>
  <si>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</si>
  <si>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</si>
  <si>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</si>
  <si>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</si>
  <si>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</si>
  <si>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</si>
  <si>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</si>
  <si>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</si>
  <si>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</si>
  <si>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</si>
  <si>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</si>
  <si>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</si>
  <si>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</si>
  <si>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</si>
  <si>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</si>
  <si>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</si>
  <si>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</si>
  <si>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</si>
  <si>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</si>
  <si>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</si>
  <si>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</si>
  <si>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</si>
  <si>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</si>
  <si>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</si>
  <si>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</si>
  <si>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</si>
  <si>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</si>
  <si>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</si>
  <si>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</si>
  <si>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</si>
  <si>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</si>
  <si>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</si>
  <si>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</si>
  <si>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</si>
  <si>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</si>
  <si>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</si>
  <si>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</si>
  <si>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</si>
  <si>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</si>
  <si>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</si>
  <si>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</si>
  <si>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</si>
  <si>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</si>
  <si>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</si>
  <si>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</si>
  <si>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</si>
  <si>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</si>
  <si>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</si>
  <si>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</si>
  <si>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</si>
  <si>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</si>
  <si>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</si>
  <si>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</si>
  <si>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</si>
  <si>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</si>
  <si>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</si>
  <si>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</si>
  <si>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</si>
  <si>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</si>
  <si>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</si>
  <si>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</si>
  <si>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</si>
  <si>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</si>
  <si>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</si>
  <si>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</si>
  <si>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</si>
  <si>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</si>
  <si>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</si>
  <si>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</si>
  <si>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</si>
  <si>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</si>
  <si>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</si>
  <si>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</si>
  <si>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</si>
  <si>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</si>
  <si>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</si>
  <si>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</si>
  <si>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</si>
  <si>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</si>
  <si>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</si>
  <si>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</si>
  <si>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</si>
  <si>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</si>
  <si>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</si>
  <si>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</si>
  <si>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</si>
  <si>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</si>
  <si>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</si>
  <si>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</si>
  <si>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</si>
  <si>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</si>
  <si>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</si>
  <si>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</si>
  <si>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</si>
  <si>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</si>
  <si>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</si>
  <si>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</si>
  <si>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</si>
  <si>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</si>
  <si>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</si>
  <si>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</si>
  <si>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</si>
  <si>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</si>
  <si>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</si>
  <si>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</si>
  <si>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</si>
  <si>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</si>
  <si>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</si>
  <si>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</si>
  <si>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</si>
  <si>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</si>
  <si>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</si>
  <si>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</si>
  <si>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</si>
  <si>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</si>
  <si>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</si>
  <si>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</si>
  <si>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</si>
  <si>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</si>
  <si>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</si>
  <si>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</si>
  <si>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</si>
  <si>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</si>
  <si>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</si>
  <si>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</si>
  <si>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</si>
  <si>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</si>
  <si>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</si>
  <si>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</si>
  <si>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</si>
  <si>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</si>
  <si>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</si>
  <si>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</si>
  <si>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</si>
  <si>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</si>
  <si>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</si>
  <si>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</si>
  <si>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</si>
  <si>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</si>
  <si>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</si>
  <si>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</si>
  <si>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</si>
  <si>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</si>
  <si>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</si>
  <si>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</si>
  <si>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</si>
  <si>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</si>
  <si>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</si>
  <si>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</si>
  <si>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</si>
  <si>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</si>
  <si>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</si>
  <si>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</si>
  <si>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</si>
  <si>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</si>
  <si>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</si>
  <si>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</si>
  <si>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</si>
  <si>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</si>
  <si>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</si>
  <si>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</si>
  <si>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</si>
  <si>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</si>
  <si>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</si>
  <si>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</si>
  <si>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</si>
  <si>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</si>
  <si>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</si>
  <si>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</si>
  <si>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</si>
  <si>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</si>
  <si>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</si>
  <si>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</si>
  <si>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</si>
  <si>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</si>
  <si>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</si>
  <si>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</si>
  <si>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</si>
  <si>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</si>
  <si>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</si>
  <si>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</si>
  <si>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</si>
  <si>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</si>
  <si>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</si>
  <si>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</si>
  <si>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</si>
  <si>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</si>
  <si>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</si>
  <si>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</si>
  <si>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</si>
  <si>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</si>
  <si>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</si>
  <si>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</si>
  <si>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</si>
  <si>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</si>
  <si>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</si>
  <si>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</si>
  <si>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</si>
  <si>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</si>
  <si>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</si>
  <si>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</si>
  <si>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</si>
  <si>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</si>
  <si>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</si>
  <si>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</si>
  <si>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</si>
  <si>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</si>
  <si>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</si>
  <si>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</si>
  <si>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</si>
  <si>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</si>
  <si>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</si>
  <si>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</si>
  <si>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</si>
  <si>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</si>
  <si>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</si>
  <si>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</si>
  <si>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</si>
  <si>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</si>
  <si>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</si>
  <si>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</si>
  <si>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</si>
  <si>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</si>
  <si>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</si>
  <si>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</si>
  <si>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</si>
  <si>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</si>
  <si>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</si>
  <si>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</si>
  <si>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</si>
  <si>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</si>
  <si>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</si>
  <si>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</si>
  <si>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</si>
  <si>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</si>
  <si>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</si>
  <si>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</si>
  <si>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</si>
  <si>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</si>
  <si>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</si>
  <si>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</si>
  <si>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</si>
  <si>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</si>
  <si>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</si>
  <si>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</si>
  <si>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</si>
  <si>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</si>
  <si>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</si>
  <si>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</si>
  <si>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</si>
  <si>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</si>
  <si>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</si>
  <si>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</si>
  <si>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</si>
  <si>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</si>
  <si>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</si>
  <si>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</si>
  <si>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</si>
  <si>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</si>
  <si>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</si>
  <si>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</si>
  <si>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</si>
  <si>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</si>
  <si>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</si>
  <si>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</si>
  <si>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</si>
  <si>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</si>
  <si>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</si>
  <si>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</si>
  <si>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</si>
  <si>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</si>
  <si>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</si>
  <si>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</si>
  <si>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</si>
  <si>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</si>
  <si>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</si>
  <si>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</si>
  <si>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</si>
  <si>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</si>
  <si>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</si>
  <si>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</si>
  <si>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</si>
  <si>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</si>
  <si>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</si>
  <si>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</si>
  <si>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</si>
  <si>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</si>
  <si>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</si>
  <si>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</si>
  <si>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</si>
  <si>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</si>
  <si>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</si>
  <si>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</si>
  <si>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</si>
  <si>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</si>
  <si>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</si>
  <si>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</si>
  <si>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</si>
  <si>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</si>
  <si>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</si>
  <si>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</si>
  <si>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</si>
  <si>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</si>
  <si>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</si>
  <si>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</si>
  <si>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</si>
  <si>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</si>
  <si>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</si>
  <si>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</si>
  <si>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</si>
  <si>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</si>
  <si>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</si>
  <si>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</si>
  <si>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</si>
  <si>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</si>
  <si>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</si>
  <si>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</si>
  <si>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</si>
  <si>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</si>
  <si>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</si>
  <si>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</si>
  <si>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</si>
  <si>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</si>
  <si>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</si>
  <si>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</si>
  <si>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</si>
  <si>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</si>
  <si>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</si>
  <si>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</si>
  <si>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</si>
  <si>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</si>
  <si>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</si>
  <si>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</si>
  <si>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</si>
  <si>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</si>
  <si>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</si>
  <si>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</si>
  <si>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</si>
  <si>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</si>
  <si>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</si>
  <si>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</si>
  <si>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</si>
  <si>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</si>
  <si>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</si>
  <si>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</si>
  <si>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</si>
  <si>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</si>
  <si>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</si>
  <si>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</si>
  <si>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</si>
  <si>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</si>
  <si>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</si>
  <si>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</si>
  <si>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</si>
  <si>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</si>
  <si>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</si>
  <si>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</si>
  <si>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</si>
  <si>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</si>
  <si>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</si>
  <si>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</si>
  <si>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</si>
  <si>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</si>
  <si>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</si>
  <si>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</si>
  <si>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</si>
  <si>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</si>
  <si>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</si>
  <si>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</si>
  <si>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</si>
  <si>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</si>
  <si>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</si>
  <si>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</si>
  <si>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</si>
  <si>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</si>
  <si>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</si>
  <si>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</si>
  <si>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</si>
  <si>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</si>
  <si>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</si>
  <si>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</si>
  <si>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</si>
  <si>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</si>
  <si>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</si>
  <si>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</si>
  <si>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</si>
  <si>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</si>
  <si>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</si>
  <si>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</si>
  <si>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</si>
  <si>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</si>
  <si>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</si>
  <si>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</si>
  <si>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</si>
  <si>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</si>
  <si>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</si>
  <si>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</si>
  <si>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</si>
  <si>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</si>
  <si>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</si>
  <si>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</si>
  <si>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</si>
  <si>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</si>
  <si>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</si>
  <si>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</si>
  <si>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</si>
  <si>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</si>
  <si>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</si>
  <si>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</si>
  <si>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</si>
  <si>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</si>
  <si>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</si>
  <si>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</si>
  <si>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</si>
  <si>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</si>
  <si>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</si>
  <si>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</si>
  <si>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</si>
  <si>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</si>
  <si>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</si>
  <si>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</si>
  <si>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</si>
  <si>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</si>
  <si>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</si>
  <si>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</si>
  <si>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</si>
  <si>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</si>
  <si>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</si>
  <si>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</si>
  <si>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</si>
  <si>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</si>
  <si>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</si>
  <si>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</si>
  <si>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</si>
  <si>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</si>
  <si>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</si>
  <si>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</si>
  <si>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</si>
  <si>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</si>
  <si>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</si>
  <si>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</si>
  <si>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</si>
  <si>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</si>
  <si>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</si>
  <si>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</si>
  <si>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</si>
  <si>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</si>
  <si>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</si>
  <si>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</si>
  <si>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</si>
  <si>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</si>
  <si>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</si>
  <si>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</si>
  <si>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</si>
  <si>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</si>
  <si>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</si>
  <si>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</si>
  <si>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</si>
  <si>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</si>
  <si>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</si>
  <si>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</si>
  <si>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</si>
  <si>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</si>
  <si>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</si>
  <si>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</si>
  <si>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</si>
  <si>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</si>
  <si>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</si>
  <si>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</si>
  <si>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</si>
  <si>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</si>
  <si>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</si>
  <si>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</si>
  <si>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</si>
  <si>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</si>
  <si>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</si>
  <si>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</si>
  <si>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</si>
  <si>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</si>
  <si>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</si>
  <si>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</si>
  <si>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</si>
  <si>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</si>
  <si>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</si>
  <si>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</si>
  <si>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</si>
  <si>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</si>
  <si>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</si>
  <si>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</si>
  <si>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</si>
  <si>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</si>
  <si>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</si>
  <si>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</si>
  <si>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</si>
  <si>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</si>
  <si>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</si>
  <si>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</si>
  <si>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</si>
  <si>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</si>
  <si>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</si>
  <si>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</si>
  <si>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</si>
  <si>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</si>
  <si>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</si>
  <si>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</si>
  <si>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</si>
  <si>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</si>
  <si>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</si>
  <si>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</si>
  <si>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</si>
  <si>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</si>
  <si>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</si>
  <si>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</si>
  <si>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</si>
  <si>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</si>
  <si>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</si>
  <si>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</si>
  <si>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</si>
  <si>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</si>
  <si>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</si>
  <si>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</si>
  <si>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</si>
  <si>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</si>
  <si>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</si>
  <si>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</si>
  <si>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</si>
  <si>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</si>
  <si>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</si>
  <si>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</si>
  <si>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</si>
  <si>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</si>
  <si>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</si>
  <si>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</si>
  <si>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</si>
  <si>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</si>
  <si>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</si>
  <si>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</si>
  <si>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</si>
  <si>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</si>
  <si>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</si>
  <si>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</si>
  <si>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</si>
  <si>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</si>
  <si>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</si>
  <si>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</si>
  <si>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</si>
  <si>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</si>
  <si>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</si>
  <si>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</si>
  <si>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</si>
  <si>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</si>
  <si>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</si>
  <si>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</si>
  <si>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</si>
  <si>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</si>
  <si>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</si>
  <si>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</si>
  <si>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</si>
  <si>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</si>
  <si>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</si>
  <si>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</si>
  <si>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</si>
  <si>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</si>
  <si>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</si>
  <si>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</si>
  <si>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</si>
  <si>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</si>
  <si>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</si>
  <si>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</si>
  <si>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</si>
  <si>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</si>
  <si>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</si>
  <si>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</si>
  <si>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</si>
  <si>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</si>
  <si>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</si>
  <si>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</si>
  <si>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</si>
  <si>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</si>
  <si>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</si>
  <si>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</si>
  <si>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</si>
  <si>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</si>
  <si>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</si>
  <si>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</si>
  <si>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</si>
  <si>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</si>
  <si>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</si>
  <si>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</si>
  <si>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</si>
  <si>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</si>
  <si>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</si>
  <si>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</si>
  <si>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</si>
  <si>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</si>
  <si>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</si>
  <si>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</si>
  <si>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</si>
  <si>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</si>
  <si>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</si>
  <si>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</si>
  <si>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</si>
  <si>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</si>
  <si>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</si>
  <si>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</si>
  <si>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</si>
  <si>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</si>
  <si>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</si>
  <si>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</si>
  <si>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</si>
  <si>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</si>
  <si>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</si>
  <si>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</si>
  <si>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</si>
  <si>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</si>
  <si>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</si>
  <si>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</si>
  <si>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</si>
  <si>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</si>
  <si>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</si>
  <si>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</si>
  <si>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</si>
  <si>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</si>
  <si>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</si>
  <si>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</si>
  <si>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</si>
  <si>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</si>
  <si>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</si>
  <si>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</si>
  <si>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</si>
  <si>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</si>
  <si>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</si>
  <si>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</si>
  <si>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</si>
  <si>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</si>
  <si>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</si>
  <si>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</si>
  <si>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</si>
  <si>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</si>
  <si>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</si>
  <si>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</si>
  <si>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</si>
  <si>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</si>
  <si>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</si>
  <si>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</si>
  <si>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</si>
  <si>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</si>
  <si>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</si>
  <si>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</si>
  <si>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</si>
  <si>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</si>
  <si>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</si>
  <si>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</si>
  <si>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</si>
  <si>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</si>
  <si>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</si>
  <si>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</si>
  <si>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</si>
  <si>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</si>
  <si>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</si>
  <si>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</si>
  <si>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</si>
  <si>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</si>
  <si>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</si>
  <si>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</si>
  <si>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</si>
  <si>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</si>
  <si>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</si>
  <si>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</si>
  <si>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</si>
  <si>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</si>
  <si>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</si>
  <si>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</si>
  <si>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</si>
  <si>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</si>
  <si>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</si>
  <si>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</si>
  <si>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</si>
  <si>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</si>
  <si>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</si>
  <si>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</si>
  <si>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</si>
  <si>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</si>
  <si>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</si>
  <si>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</si>
  <si>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</si>
  <si>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</si>
  <si>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</si>
  <si>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</si>
  <si>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</si>
  <si>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</si>
  <si>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</si>
  <si>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</si>
  <si>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</si>
  <si>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</si>
  <si>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</si>
  <si>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</si>
  <si>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</si>
  <si>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</si>
  <si>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</si>
  <si>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</si>
  <si>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</si>
  <si>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</si>
  <si>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</si>
  <si>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</si>
  <si>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</si>
  <si>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</si>
  <si>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</si>
  <si>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</si>
  <si>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</si>
  <si>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</si>
  <si>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</si>
  <si>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</si>
  <si>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</si>
  <si>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</si>
  <si>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</si>
  <si>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</si>
  <si>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</si>
  <si>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</si>
  <si>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</si>
  <si>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</si>
  <si>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</si>
  <si>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</si>
  <si>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</si>
  <si>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</si>
  <si>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</si>
  <si>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</si>
  <si>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</si>
  <si>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</si>
  <si>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</si>
  <si>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</si>
  <si>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</si>
  <si>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</si>
  <si>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</si>
  <si>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</si>
  <si>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</si>
  <si>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</si>
  <si>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</si>
  <si>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</si>
  <si>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</si>
  <si>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</si>
  <si>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</si>
  <si>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</si>
  <si>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</si>
  <si>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</si>
  <si>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</si>
  <si>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</si>
  <si>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</si>
  <si>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</si>
  <si>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</si>
  <si>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</si>
  <si>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</si>
  <si>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</si>
  <si>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</si>
  <si>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</si>
  <si>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</si>
  <si>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</si>
  <si>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</si>
  <si>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</si>
  <si>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</si>
  <si>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</si>
  <si>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</si>
  <si>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</si>
  <si>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</si>
  <si>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</si>
  <si>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</si>
  <si>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</si>
  <si>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</si>
  <si>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</si>
  <si>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</si>
  <si>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</si>
  <si>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</si>
  <si>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</si>
  <si>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</si>
  <si>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</si>
  <si>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</si>
  <si>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</si>
  <si>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</si>
  <si>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</si>
  <si>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</si>
  <si>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</si>
  <si>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</si>
  <si>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</si>
  <si>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</si>
  <si>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</si>
  <si>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</si>
  <si>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</si>
  <si>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</si>
  <si>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</si>
  <si>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</si>
  <si>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</si>
  <si>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</si>
  <si>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</si>
  <si>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</si>
  <si>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</si>
  <si>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</si>
  <si>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</si>
  <si>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</si>
  <si>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</si>
  <si>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</si>
  <si>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</si>
  <si>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</si>
  <si>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</si>
  <si>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</si>
  <si>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</si>
  <si>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</si>
  <si>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</si>
  <si>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</si>
  <si>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</si>
  <si>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</si>
  <si>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</si>
  <si>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</si>
  <si>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</si>
  <si>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</si>
  <si>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</si>
  <si>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</si>
  <si>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</si>
  <si>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</si>
  <si>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</si>
  <si>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</si>
  <si>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</si>
  <si>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</si>
  <si>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</si>
  <si>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</si>
  <si>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</si>
  <si>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</si>
  <si>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</si>
  <si>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</si>
  <si>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</si>
  <si>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</si>
  <si>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</si>
  <si>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</si>
  <si>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</si>
  <si>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</si>
  <si>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</si>
  <si>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</si>
  <si>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</si>
  <si>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</si>
  <si>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</si>
  <si>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</si>
  <si>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</si>
  <si>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</si>
  <si>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</si>
  <si>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</si>
  <si>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</si>
  <si>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</si>
  <si>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</si>
  <si>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</si>
  <si>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</si>
  <si>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</si>
  <si>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</si>
  <si>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</si>
  <si>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</si>
  <si>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</si>
  <si>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</si>
  <si>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</si>
  <si>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</si>
  <si>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</si>
  <si>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</si>
  <si>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</si>
  <si>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</si>
  <si>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</si>
  <si>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</si>
  <si>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</si>
  <si>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</si>
  <si>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</si>
  <si>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</si>
  <si>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</si>
  <si>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</si>
  <si>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</si>
  <si>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</si>
  <si>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</si>
  <si>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</si>
  <si>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</si>
  <si>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</si>
  <si>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</si>
  <si>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</si>
  <si>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</si>
  <si>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</si>
  <si>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</si>
  <si>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</si>
  <si>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</si>
  <si>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</si>
  <si>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</si>
  <si>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</si>
  <si>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</si>
  <si>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</si>
  <si>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</si>
  <si>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</si>
  <si>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</si>
  <si>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</si>
  <si>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</si>
  <si>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</si>
  <si>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</si>
  <si>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</si>
  <si>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</si>
  <si>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</si>
  <si>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</si>
  <si>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</si>
  <si>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</si>
  <si>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</si>
  <si>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</si>
  <si>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</si>
  <si>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</si>
  <si>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</si>
  <si>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</si>
  <si>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</si>
  <si>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</si>
  <si>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</si>
  <si>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</si>
  <si>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</si>
  <si>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</si>
  <si>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</si>
  <si>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</si>
  <si>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</si>
  <si>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</si>
  <si>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</si>
  <si>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</si>
  <si>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</si>
  <si>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</si>
  <si>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</si>
  <si>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</si>
  <si>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</si>
  <si>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</si>
  <si>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</si>
  <si>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</si>
  <si>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</si>
  <si>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</si>
  <si>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</si>
  <si>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</si>
  <si>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</si>
  <si>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</si>
  <si>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</si>
  <si>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</si>
  <si>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</si>
  <si>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</si>
  <si>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</si>
  <si>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</si>
  <si>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</si>
  <si>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</si>
  <si>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</si>
  <si>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</si>
  <si>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</si>
  <si>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</si>
  <si>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</si>
  <si>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</si>
  <si>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</si>
  <si>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</si>
  <si>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</si>
  <si>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</si>
  <si>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</si>
  <si>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</si>
  <si>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</si>
  <si>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</si>
  <si>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</si>
  <si>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</si>
  <si>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</si>
  <si>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</si>
  <si>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</si>
  <si>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</si>
  <si>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</si>
  <si>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</si>
  <si>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</si>
  <si>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</si>
  <si>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</si>
  <si>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</si>
  <si>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</si>
  <si>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</si>
  <si>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</si>
  <si>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</si>
  <si>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</si>
  <si>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</si>
  <si>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</si>
  <si>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</si>
  <si>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</si>
  <si>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</si>
  <si>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</si>
  <si>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</si>
  <si>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</si>
  <si>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</si>
  <si>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</si>
  <si>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</si>
  <si>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</si>
  <si>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</si>
  <si>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</si>
  <si>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</si>
  <si>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</si>
  <si>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</si>
  <si>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</si>
  <si>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</si>
  <si>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</si>
  <si>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</si>
  <si>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</si>
  <si>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</si>
  <si>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</si>
  <si>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</si>
  <si>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</si>
  <si>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</si>
  <si>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</si>
  <si>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</si>
  <si>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</si>
  <si>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</si>
  <si>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</si>
  <si>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</si>
  <si>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</si>
  <si>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</si>
  <si>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</si>
  <si>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</si>
  <si>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</si>
  <si>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</si>
  <si>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</si>
  <si>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</si>
  <si>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</si>
  <si>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</si>
  <si>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</si>
  <si>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</si>
  <si>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</si>
  <si>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</si>
  <si>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</si>
  <si>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</si>
  <si>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</si>
  <si>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</si>
  <si>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</si>
  <si>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</si>
  <si>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</si>
  <si>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</si>
  <si>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</si>
  <si>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</si>
  <si>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</si>
  <si>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</si>
  <si>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</si>
  <si>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</si>
  <si>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</si>
  <si>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</si>
  <si>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</si>
  <si>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</si>
  <si>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</si>
  <si>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</si>
  <si>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</si>
  <si>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</si>
  <si>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</si>
  <si>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</si>
  <si>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</si>
  <si>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</si>
  <si>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</si>
  <si>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</si>
  <si>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</si>
  <si>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</si>
  <si>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</si>
  <si>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</si>
  <si>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</si>
  <si>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</si>
  <si>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</si>
  <si>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</si>
  <si>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</si>
  <si>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</si>
  <si>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</si>
  <si>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</si>
  <si>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</si>
  <si>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</si>
  <si>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</si>
  <si>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</si>
  <si>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</si>
  <si>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</si>
  <si>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</si>
  <si>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</si>
  <si>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</si>
  <si>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</si>
  <si>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</si>
  <si>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</si>
  <si>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</si>
  <si>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</si>
  <si>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</si>
  <si>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</si>
  <si>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</si>
  <si>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</si>
  <si>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</si>
  <si>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</si>
  <si>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</si>
  <si>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</si>
  <si>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</si>
  <si>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</si>
  <si>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</si>
  <si>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</si>
  <si>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</si>
  <si>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</si>
  <si>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</si>
  <si>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</si>
  <si>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</si>
  <si>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</si>
  <si>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</si>
  <si>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</si>
  <si>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</si>
  <si>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</si>
  <si>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</si>
  <si>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</si>
  <si>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</si>
  <si>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</si>
  <si>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</si>
  <si>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</si>
  <si>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</si>
  <si>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</si>
  <si>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</si>
  <si>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</si>
  <si>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</si>
  <si>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</si>
  <si>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</si>
  <si>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</si>
  <si>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</si>
  <si>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</si>
  <si>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</si>
  <si>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</si>
  <si>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</si>
  <si>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</si>
  <si>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</si>
  <si>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</si>
  <si>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</si>
  <si>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</si>
  <si>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</si>
  <si>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</si>
  <si>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</si>
  <si>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</si>
  <si>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</si>
  <si>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</si>
  <si>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</si>
  <si>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</si>
  <si>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</si>
  <si>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</si>
  <si>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</si>
  <si>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</si>
  <si>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</si>
  <si>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</si>
  <si>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</si>
  <si>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</si>
  <si>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</si>
  <si>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</si>
  <si>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</si>
  <si>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</si>
  <si>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</si>
  <si>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</si>
  <si>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</si>
  <si>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</si>
  <si>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</si>
  <si>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</si>
  <si>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</si>
  <si>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</si>
  <si>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</si>
  <si>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</si>
  <si>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</si>
  <si>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</si>
  <si>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</si>
  <si>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</si>
  <si>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</si>
  <si>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</si>
  <si>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</si>
  <si>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</si>
  <si>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</si>
  <si>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</si>
  <si>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</si>
  <si>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</si>
  <si>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</si>
  <si>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</si>
  <si>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</si>
  <si>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</si>
  <si>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</si>
  <si>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</si>
  <si>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</si>
  <si>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</si>
  <si>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</si>
  <si>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</si>
  <si>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</si>
  <si>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</si>
  <si>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</si>
  <si>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</si>
  <si>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</si>
  <si>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</si>
  <si>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</si>
  <si>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</si>
  <si>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</si>
  <si>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</si>
  <si>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</si>
  <si>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</si>
  <si>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</si>
  <si>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</si>
  <si>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</si>
  <si>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</si>
  <si>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</si>
  <si>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</si>
  <si>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</si>
  <si>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</si>
  <si>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</si>
  <si>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</si>
  <si>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</si>
  <si>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</si>
  <si>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</si>
  <si>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</si>
  <si>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</si>
  <si>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</si>
  <si>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</si>
  <si>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</si>
  <si>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</si>
  <si>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</si>
  <si>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</si>
  <si>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</si>
  <si>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</si>
  <si>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</si>
  <si>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</si>
  <si>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</si>
  <si>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</si>
  <si>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</si>
  <si>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</si>
  <si>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</si>
  <si>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</si>
  <si>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</si>
  <si>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</si>
  <si>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</si>
  <si>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</si>
  <si>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</si>
  <si>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</si>
  <si>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</si>
  <si>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</si>
  <si>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</si>
  <si>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</si>
  <si>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</si>
  <si>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</si>
  <si>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</si>
  <si>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</si>
  <si>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</si>
  <si>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</si>
  <si>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</si>
  <si>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</si>
  <si>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</si>
  <si>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</si>
  <si>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</si>
  <si>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</si>
  <si>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</si>
  <si>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</si>
  <si>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</si>
  <si>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</si>
  <si>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</si>
  <si>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</si>
  <si>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</si>
  <si>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</si>
  <si>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</si>
  <si>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</si>
  <si>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</si>
  <si>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</si>
  <si>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</si>
  <si>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</si>
  <si>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</si>
  <si>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</si>
  <si>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</si>
  <si>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</si>
  <si>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</si>
  <si>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</si>
  <si>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</si>
  <si>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</si>
  <si>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</si>
  <si>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</si>
  <si>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</si>
  <si>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</si>
  <si>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</si>
  <si>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</si>
  <si>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</si>
  <si>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</si>
  <si>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</si>
  <si>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</si>
  <si>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</si>
  <si>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</si>
  <si>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</si>
  <si>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</si>
  <si>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</si>
  <si>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</si>
  <si>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</si>
  <si>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</si>
  <si>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</si>
  <si>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</si>
  <si>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</si>
  <si>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</si>
  <si>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</si>
  <si>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</si>
  <si>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</si>
  <si>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</si>
  <si>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</si>
  <si>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</si>
  <si>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</si>
  <si>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</si>
  <si>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</si>
  <si>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</si>
  <si>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</si>
  <si>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</si>
  <si>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</si>
  <si>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</si>
  <si>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</si>
  <si>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</si>
  <si>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</si>
  <si>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</si>
  <si>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</si>
  <si>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</si>
  <si>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</si>
  <si>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</si>
  <si>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</si>
  <si>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</si>
  <si>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</si>
  <si>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</si>
  <si>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</si>
  <si>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</si>
  <si>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</si>
  <si>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</si>
  <si>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</si>
  <si>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</si>
  <si>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</si>
  <si>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</si>
  <si>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</si>
  <si>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</si>
  <si>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</si>
  <si>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</si>
  <si>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</si>
  <si>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</si>
  <si>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</si>
  <si>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</si>
  <si>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</si>
  <si>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</si>
  <si>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</si>
  <si>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</si>
  <si>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</si>
  <si>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</si>
  <si>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</si>
  <si>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</si>
  <si>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</si>
  <si>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</si>
  <si>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</si>
  <si>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</si>
  <si>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</si>
  <si>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</si>
  <si>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</si>
  <si>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</si>
  <si>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</si>
  <si>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</si>
  <si>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</si>
  <si>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</si>
  <si>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</si>
  <si>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</si>
  <si>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</si>
  <si>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</si>
  <si>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</si>
  <si>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</si>
  <si>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</si>
  <si>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</si>
  <si>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</si>
  <si>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</si>
  <si>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</si>
  <si>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</si>
  <si>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</si>
  <si>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</si>
  <si>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</si>
  <si>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</si>
  <si>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</si>
  <si>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</si>
  <si>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</si>
  <si>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</si>
  <si>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</si>
  <si>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</si>
  <si>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</si>
  <si>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</si>
  <si>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</si>
  <si>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</si>
  <si>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</si>
  <si>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</si>
  <si>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</si>
  <si>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</si>
  <si>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</si>
  <si>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</si>
  <si>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</si>
  <si>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</si>
  <si>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</si>
  <si>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</si>
  <si>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</si>
  <si>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</si>
  <si>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</si>
  <si>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</si>
  <si>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</si>
  <si>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</si>
  <si>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</si>
  <si>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</si>
  <si>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</si>
  <si>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</si>
  <si>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</si>
  <si>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</si>
  <si>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</si>
  <si>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</si>
  <si>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</si>
  <si>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</si>
  <si>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</si>
  <si>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</si>
  <si>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</si>
  <si>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</si>
  <si>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</si>
  <si>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</si>
  <si>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</si>
  <si>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</si>
  <si>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</si>
  <si>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</si>
  <si>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</si>
  <si>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</si>
  <si>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</si>
  <si>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</si>
  <si>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</si>
  <si>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</si>
  <si>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</si>
  <si>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</si>
  <si>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</si>
  <si>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</si>
  <si>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</si>
  <si>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</si>
  <si>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</si>
  <si>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</si>
  <si>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</si>
  <si>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</si>
  <si>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</si>
  <si>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</si>
  <si>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</si>
  <si>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</si>
  <si>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</si>
  <si>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</si>
  <si>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</si>
  <si>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</si>
  <si>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</si>
  <si>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</si>
  <si>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</si>
  <si>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</si>
  <si>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</si>
  <si>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</si>
  <si>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</si>
  <si>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</si>
  <si>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</si>
  <si>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</si>
  <si>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</si>
  <si>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</si>
  <si>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</si>
  <si>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</si>
  <si>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</si>
  <si>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</si>
  <si>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</si>
  <si>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</si>
  <si>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</si>
  <si>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</si>
  <si>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</si>
  <si>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</si>
  <si>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</si>
  <si>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</si>
  <si>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</si>
  <si>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</si>
  <si>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</si>
  <si>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</si>
  <si>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</si>
  <si>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</si>
  <si>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</si>
  <si>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</si>
  <si>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</si>
  <si>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</si>
  <si>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</si>
  <si>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</si>
  <si>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</si>
  <si>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</si>
  <si>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</si>
  <si>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</si>
  <si>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</si>
  <si>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</si>
  <si>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</si>
  <si>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</si>
  <si>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</si>
  <si>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</si>
  <si>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</si>
  <si>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</si>
  <si>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</si>
  <si>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</si>
  <si>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</si>
  <si>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</si>
  <si>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</si>
  <si>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</si>
  <si>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</si>
  <si>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</si>
  <si>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</si>
  <si>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</si>
  <si>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</si>
  <si>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</si>
  <si>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</si>
  <si>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</si>
  <si>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</si>
  <si>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</si>
  <si>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</si>
  <si>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</si>
  <si>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</si>
  <si>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</si>
  <si>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</si>
  <si>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</si>
  <si>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</si>
  <si>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</si>
  <si>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</si>
  <si>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</si>
  <si>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</si>
  <si>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</si>
  <si>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</si>
  <si>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</si>
  <si>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</si>
  <si>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</si>
  <si>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</si>
  <si>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</si>
  <si>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</si>
  <si>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</si>
  <si>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</si>
  <si>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</si>
  <si>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</si>
  <si>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</si>
  <si>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</si>
  <si>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</si>
  <si>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</si>
  <si>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</si>
  <si>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</si>
  <si>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</si>
  <si>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</si>
  <si>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</si>
  <si>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</si>
  <si>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</si>
  <si>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</si>
  <si>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</si>
  <si>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</si>
  <si>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</si>
  <si>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</si>
  <si>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</si>
  <si>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</si>
  <si>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</si>
  <si>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</si>
  <si>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</si>
  <si>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</si>
  <si>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</si>
  <si>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</si>
  <si>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</si>
  <si>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</si>
  <si>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</si>
  <si>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</si>
  <si>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</si>
  <si>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</si>
  <si>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</si>
  <si>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</si>
  <si>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</si>
  <si>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</si>
  <si>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</si>
  <si>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</si>
  <si>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</si>
  <si>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</si>
  <si>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</si>
  <si>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</si>
  <si>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</si>
  <si>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</si>
  <si>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</si>
  <si>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</si>
  <si>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</si>
  <si>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</si>
  <si>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</si>
  <si>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</si>
  <si>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</si>
  <si>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</si>
  <si>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</si>
  <si>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</si>
  <si>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</si>
  <si>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</si>
  <si>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</si>
  <si>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</si>
  <si>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</si>
  <si>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</si>
  <si>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</si>
  <si>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</si>
  <si>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</si>
  <si>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</si>
  <si>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</si>
  <si>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</si>
  <si>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</si>
  <si>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</si>
  <si>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</si>
  <si>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</si>
  <si>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</si>
  <si>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</si>
  <si>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</si>
  <si>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</si>
  <si>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</si>
  <si>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</si>
  <si>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</si>
  <si>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</si>
  <si>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</si>
  <si>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</si>
  <si>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</si>
  <si>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</si>
  <si>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</si>
  <si>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</si>
  <si>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</si>
  <si>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</si>
  <si>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</si>
  <si>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</si>
  <si>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</si>
  <si>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</si>
  <si>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</si>
  <si>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</si>
  <si>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</si>
  <si>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</si>
  <si>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</si>
  <si>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</si>
  <si>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</si>
  <si>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</si>
  <si>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</si>
  <si>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</si>
  <si>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</si>
  <si>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</si>
  <si>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</si>
  <si>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</si>
  <si>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</si>
  <si>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</si>
  <si>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</si>
  <si>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</si>
  <si>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</si>
  <si>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</si>
  <si>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</si>
  <si>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</si>
  <si>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</si>
  <si>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</si>
  <si>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</si>
  <si>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</si>
  <si>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</si>
  <si>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</si>
  <si>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</si>
  <si>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</si>
  <si>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</si>
  <si>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</si>
  <si>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</si>
  <si>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</si>
  <si>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</si>
  <si>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</si>
  <si>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</si>
  <si>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</si>
  <si>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</si>
  <si>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</si>
  <si>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</si>
  <si>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</si>
  <si>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</si>
  <si>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</si>
  <si>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</si>
  <si>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</si>
  <si>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</si>
  <si>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</si>
  <si>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</si>
  <si>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</si>
  <si>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</si>
  <si>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</si>
  <si>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</si>
  <si>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</si>
  <si>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</si>
  <si>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</si>
  <si>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</si>
  <si>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</si>
  <si>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</si>
  <si>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</si>
  <si>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</si>
  <si>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</si>
  <si>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</si>
  <si>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</si>
  <si>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</si>
  <si>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</si>
  <si>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</si>
  <si>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</si>
  <si>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</si>
  <si>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</si>
  <si>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</si>
  <si>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</si>
  <si>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</si>
  <si>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</si>
  <si>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</si>
  <si>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</si>
  <si>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</si>
  <si>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</si>
  <si>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</si>
  <si>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</si>
  <si>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</si>
  <si>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</si>
  <si>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</si>
  <si>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</si>
  <si>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</si>
  <si>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</si>
  <si>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</si>
  <si>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</si>
  <si>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</si>
  <si>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</si>
  <si>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</si>
  <si>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</si>
  <si>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</si>
  <si>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</si>
  <si>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</si>
  <si>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</si>
  <si>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</si>
  <si>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</si>
  <si>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</si>
  <si>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</si>
  <si>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</si>
  <si>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</si>
  <si>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</si>
  <si>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</si>
  <si>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</si>
  <si>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</si>
  <si>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</si>
  <si>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</si>
  <si>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</si>
  <si>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</si>
  <si>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</si>
  <si>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</si>
  <si>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</si>
  <si>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</si>
  <si>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</si>
  <si>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</si>
  <si>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</si>
  <si>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</si>
  <si>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</si>
  <si>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</si>
  <si>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</si>
  <si>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</si>
  <si>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</si>
  <si>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</si>
  <si>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</si>
  <si>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</si>
  <si>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</si>
  <si>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</si>
  <si>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</si>
  <si>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</si>
  <si>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</si>
  <si>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</si>
  <si>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</si>
  <si>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</si>
  <si>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</si>
  <si>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</si>
  <si>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</si>
  <si>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</si>
  <si>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</si>
  <si>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</si>
  <si>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</si>
  <si>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</si>
  <si>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</si>
  <si>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</si>
  <si>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</si>
  <si>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</si>
  <si>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</si>
  <si>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</si>
  <si>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</si>
  <si>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</si>
  <si>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</si>
  <si>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</si>
  <si>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</si>
  <si>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</si>
  <si>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</si>
  <si>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</si>
  <si>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</si>
  <si>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</si>
  <si>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</si>
  <si>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</si>
  <si>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</si>
  <si>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</si>
  <si>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</si>
  <si>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</si>
  <si>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</si>
  <si>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</si>
  <si>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</si>
  <si>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</si>
  <si>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</si>
  <si>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</si>
  <si>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</si>
  <si>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</si>
  <si>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</si>
  <si>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</si>
  <si>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</si>
  <si>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</si>
  <si>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</si>
  <si>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</si>
  <si>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</si>
  <si>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</si>
  <si>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</si>
  <si>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</si>
  <si>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</si>
  <si>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</si>
  <si>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</si>
  <si>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</si>
  <si>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</si>
  <si>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</si>
  <si>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</si>
  <si>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</si>
  <si>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</si>
  <si>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</si>
  <si>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</si>
  <si>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</si>
  <si>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</si>
  <si>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</si>
  <si>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</si>
  <si>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</si>
  <si>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</si>
  <si>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</si>
  <si>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</si>
  <si>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</si>
  <si>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</si>
  <si>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</si>
  <si>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</si>
  <si>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</si>
  <si>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</si>
  <si>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</si>
  <si>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</si>
  <si>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</si>
  <si>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</si>
  <si>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</si>
  <si>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</si>
  <si>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</si>
  <si>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</si>
  <si>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</si>
  <si>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</si>
  <si>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</si>
  <si>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</si>
  <si>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</si>
  <si>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</si>
  <si>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</si>
  <si>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</si>
  <si>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</si>
  <si>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</si>
  <si>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</si>
  <si>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</si>
  <si>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</si>
  <si>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</si>
  <si>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</si>
  <si>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</si>
  <si>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</si>
  <si>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</si>
  <si>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</si>
  <si>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</si>
  <si>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</si>
  <si>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</si>
  <si>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</si>
  <si>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</si>
  <si>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</si>
  <si>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</si>
  <si>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</si>
  <si>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</si>
  <si>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</si>
  <si>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</si>
  <si>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</si>
  <si>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</si>
  <si>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</si>
  <si>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</si>
  <si>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</si>
  <si>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</si>
  <si>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</si>
  <si>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</si>
  <si>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</si>
  <si>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</si>
  <si>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</si>
  <si>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</si>
  <si>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</si>
  <si>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</si>
  <si>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</si>
  <si>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</si>
  <si>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</si>
  <si>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</si>
  <si>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</si>
  <si>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</si>
  <si>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</si>
  <si>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</si>
  <si>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</si>
  <si>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</si>
  <si>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</si>
  <si>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</si>
  <si>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</si>
  <si>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</si>
  <si>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</si>
  <si>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</si>
  <si>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</si>
  <si>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</si>
  <si>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</si>
  <si>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</si>
  <si>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</si>
  <si>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</si>
  <si>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</si>
  <si>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</si>
  <si>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</si>
  <si>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</si>
  <si>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</si>
  <si>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</si>
  <si>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</si>
  <si>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</si>
  <si>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</si>
  <si>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</si>
  <si>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</si>
  <si>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</si>
  <si>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</si>
  <si>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</si>
  <si>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</si>
  <si>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</si>
  <si>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</si>
  <si>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</si>
  <si>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</si>
  <si>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</si>
  <si>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</si>
  <si>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</si>
  <si>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</si>
  <si>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</si>
  <si>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</si>
  <si>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</si>
  <si>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</si>
  <si>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</si>
  <si>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</si>
  <si>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</si>
  <si>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</si>
  <si>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</si>
  <si>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</si>
  <si>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</si>
  <si>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</si>
  <si>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</si>
  <si>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</si>
  <si>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</si>
  <si>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</si>
  <si>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</si>
  <si>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</si>
  <si>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</si>
  <si>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</si>
  <si>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</si>
  <si>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</si>
  <si>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</si>
  <si>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</si>
  <si>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</si>
  <si>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</si>
  <si>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</si>
  <si>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</si>
  <si>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</si>
  <si>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</si>
  <si>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</si>
  <si>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</si>
  <si>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</si>
  <si>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</si>
  <si>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</si>
  <si>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</si>
  <si>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</si>
  <si>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</si>
  <si>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</si>
  <si>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</si>
  <si>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</si>
  <si>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</si>
  <si>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</si>
  <si>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</si>
  <si>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</si>
  <si>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</si>
  <si>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</si>
  <si>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</si>
  <si>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</si>
  <si>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</si>
  <si>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</si>
  <si>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</si>
  <si>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</si>
  <si>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</si>
  <si>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</si>
  <si>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</si>
  <si>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</si>
  <si>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</si>
  <si>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</si>
  <si>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</si>
  <si>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</si>
  <si>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</si>
  <si>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</si>
  <si>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</si>
  <si>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</si>
  <si>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</si>
  <si>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</si>
  <si>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</si>
  <si>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</si>
  <si>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</si>
  <si>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</si>
  <si>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</si>
  <si>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</si>
  <si>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</si>
  <si>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</si>
  <si>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</si>
  <si>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</si>
  <si>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</si>
  <si>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</si>
  <si>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</si>
  <si>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</si>
  <si>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</si>
  <si>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</si>
  <si>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</si>
  <si>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</si>
  <si>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</si>
  <si>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</si>
  <si>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</si>
  <si>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</si>
  <si>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</si>
  <si>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</si>
  <si>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</si>
  <si>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</si>
  <si>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</si>
  <si>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</si>
  <si>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</si>
  <si>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</si>
  <si>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</si>
  <si>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</si>
  <si>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</si>
  <si>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</si>
  <si>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</si>
  <si>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</si>
  <si>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</si>
  <si>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</si>
  <si>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</si>
  <si>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</si>
  <si>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</si>
  <si>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</si>
  <si>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</si>
  <si>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</si>
  <si>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</si>
  <si>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</si>
  <si>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</si>
  <si>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</si>
  <si>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</si>
  <si>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</si>
  <si>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</si>
  <si>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</si>
  <si>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</si>
  <si>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</si>
  <si>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</si>
  <si>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</si>
  <si>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</si>
  <si>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</si>
  <si>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</si>
  <si>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</si>
  <si>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</si>
  <si>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</si>
  <si>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</si>
  <si>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</si>
  <si>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</si>
  <si>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</si>
  <si>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</si>
  <si>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</si>
  <si>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</si>
  <si>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</si>
  <si>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</si>
  <si>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</si>
  <si>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</si>
  <si>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</si>
  <si>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</si>
  <si>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</si>
  <si>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</si>
  <si>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</si>
  <si>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</si>
  <si>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</si>
  <si>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</si>
  <si>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</si>
  <si>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</si>
  <si>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</si>
  <si>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</si>
  <si>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</si>
  <si>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</si>
  <si>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</si>
  <si>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</si>
  <si>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</si>
  <si>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</si>
  <si>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</si>
  <si>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</si>
  <si>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</si>
  <si>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</si>
  <si>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</si>
  <si>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</si>
  <si>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</si>
  <si>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</si>
  <si>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</si>
  <si>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</si>
  <si>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</si>
  <si>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</si>
  <si>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</si>
  <si>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</si>
  <si>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</si>
  <si>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</si>
  <si>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</si>
  <si>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</si>
  <si>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</si>
  <si>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</si>
  <si>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</si>
  <si>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</si>
  <si>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</si>
  <si>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</si>
  <si>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</si>
  <si>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</si>
  <si>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</si>
  <si>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</si>
  <si>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</si>
  <si>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</si>
  <si>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</si>
  <si>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</si>
  <si>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</si>
  <si>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</si>
  <si>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</si>
  <si>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</si>
  <si>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</si>
  <si>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</si>
  <si>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</si>
  <si>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</si>
  <si>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</si>
  <si>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</si>
  <si>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</si>
  <si>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</si>
  <si>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</si>
  <si>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</si>
  <si>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</si>
  <si>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</si>
  <si>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</si>
  <si>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</si>
  <si>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</si>
  <si>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</si>
  <si>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</si>
  <si>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</si>
  <si>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</si>
  <si>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</si>
  <si>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</si>
  <si>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</si>
  <si>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</si>
  <si>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</si>
  <si>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</si>
  <si>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</si>
  <si>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</si>
  <si>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</si>
  <si>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</si>
  <si>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</si>
  <si>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</si>
  <si>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</si>
  <si>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</si>
  <si>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</si>
  <si>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</si>
  <si>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</si>
  <si>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</si>
  <si>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</si>
  <si>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</si>
  <si>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</si>
  <si>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</si>
  <si>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</si>
  <si>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</si>
  <si>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</si>
  <si>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</si>
  <si>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</si>
  <si>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</si>
  <si>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</si>
  <si>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</si>
  <si>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</si>
  <si>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</si>
  <si>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</si>
  <si>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</si>
  <si>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</si>
  <si>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</si>
  <si>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</si>
  <si>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</si>
  <si>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</si>
  <si>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</si>
  <si>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</si>
  <si>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</si>
  <si>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</si>
  <si>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</si>
  <si>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</si>
  <si>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</si>
  <si>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</si>
  <si>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</si>
  <si>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</si>
  <si>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</si>
  <si>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</si>
  <si>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</si>
  <si>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</si>
  <si>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</si>
  <si>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</si>
  <si>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</si>
  <si>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</si>
  <si>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</si>
  <si>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</si>
  <si>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</si>
  <si>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</si>
  <si>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</si>
  <si>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</si>
  <si>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</si>
  <si>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</si>
  <si>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</si>
  <si>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</si>
  <si>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</si>
  <si>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</si>
  <si>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</si>
  <si>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</si>
  <si>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</si>
  <si>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</si>
  <si>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</si>
  <si>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</si>
  <si>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</si>
  <si>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</si>
  <si>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</si>
  <si>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</si>
  <si>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</si>
  <si>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</si>
  <si>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</si>
  <si>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</si>
  <si>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</si>
  <si>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</si>
  <si>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</si>
  <si>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</si>
  <si>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</si>
  <si>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</si>
  <si>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</si>
  <si>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</si>
  <si>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</si>
  <si>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</si>
  <si>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</si>
  <si>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</si>
  <si>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</si>
  <si>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</si>
  <si>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</si>
  <si>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</si>
  <si>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</si>
  <si>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</si>
  <si>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</si>
  <si>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</si>
  <si>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</si>
  <si>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</si>
  <si>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</si>
  <si>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</si>
  <si>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</si>
  <si>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</si>
  <si>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</si>
  <si>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</si>
  <si>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</si>
  <si>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</si>
  <si>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</si>
  <si>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</si>
  <si>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</si>
  <si>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</si>
  <si>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</si>
  <si>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</si>
  <si>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</si>
  <si>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</si>
  <si>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</si>
  <si>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</si>
  <si>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</si>
  <si>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</si>
  <si>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</si>
  <si>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</si>
  <si>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</si>
  <si>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</si>
  <si>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</si>
  <si>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</si>
  <si>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</si>
  <si>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</si>
  <si>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</si>
  <si>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</si>
  <si>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</si>
  <si>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</si>
  <si>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</si>
  <si>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</si>
  <si>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</si>
  <si>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</si>
  <si>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</si>
  <si>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</si>
  <si>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</si>
  <si>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</si>
  <si>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</si>
  <si>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</si>
  <si>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</si>
  <si>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</si>
  <si>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</si>
  <si>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</si>
  <si>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</si>
  <si>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</si>
  <si>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</si>
  <si>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</si>
  <si>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</si>
  <si>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</si>
  <si>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</si>
  <si>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</si>
  <si>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</si>
  <si>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</si>
  <si>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</si>
  <si>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</si>
  <si>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</si>
  <si>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</si>
  <si>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</si>
  <si>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</si>
  <si>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</si>
  <si>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</si>
  <si>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</si>
  <si>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</si>
  <si>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</si>
  <si>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</si>
  <si>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</si>
  <si>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</si>
  <si>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</si>
  <si>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</si>
  <si>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</si>
  <si>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</si>
  <si>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</si>
  <si>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</si>
  <si>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</si>
  <si>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</si>
  <si>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</si>
  <si>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</si>
  <si>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</si>
  <si>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</si>
  <si>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</si>
  <si>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</si>
  <si>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</si>
  <si>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</si>
  <si>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</si>
  <si>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</si>
  <si>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</si>
  <si>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</si>
  <si>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</si>
  <si>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</si>
  <si>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</si>
  <si>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</si>
  <si>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</si>
  <si>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</si>
  <si>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</si>
  <si>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</si>
  <si>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</si>
  <si>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</si>
  <si>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</si>
  <si>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</si>
  <si>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</si>
  <si>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</si>
  <si>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</si>
  <si>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</si>
  <si>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</si>
  <si>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</si>
  <si>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</si>
  <si>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</si>
  <si>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</si>
  <si>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</si>
  <si>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</si>
  <si>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</si>
  <si>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</si>
  <si>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</si>
  <si>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</si>
  <si>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</si>
  <si>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</si>
  <si>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</si>
  <si>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</si>
  <si>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</si>
  <si>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</si>
  <si>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</si>
  <si>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</si>
  <si>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</si>
  <si>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</si>
  <si>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</si>
  <si>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</si>
  <si>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</si>
  <si>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</si>
  <si>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</si>
  <si>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</si>
  <si>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</si>
  <si>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</si>
  <si>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</si>
  <si>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</si>
  <si>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</si>
  <si>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</si>
  <si>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</si>
  <si>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</si>
  <si>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</si>
  <si>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</si>
  <si>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</si>
  <si>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</si>
  <si>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</si>
  <si>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</si>
  <si>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</si>
  <si>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</si>
  <si>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</si>
  <si>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</si>
  <si>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</si>
  <si>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</si>
  <si>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</si>
  <si>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</si>
  <si>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</si>
  <si>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</si>
  <si>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</si>
  <si>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</si>
  <si>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</si>
  <si>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</si>
  <si>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</si>
  <si>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</si>
  <si>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</si>
  <si>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</si>
  <si>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</si>
  <si>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</si>
  <si>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</si>
  <si>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</si>
  <si>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</si>
  <si>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</si>
  <si>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</si>
  <si>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</si>
  <si>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</si>
  <si>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</si>
  <si>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</si>
  <si>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</si>
  <si>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</si>
  <si>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</si>
  <si>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</si>
  <si>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</si>
  <si>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</si>
  <si>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</si>
  <si>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</si>
  <si>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</si>
  <si>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</si>
  <si>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</si>
  <si>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</si>
  <si>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</si>
  <si>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</si>
  <si>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</si>
  <si>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</si>
  <si>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</si>
  <si>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</si>
  <si>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</si>
  <si>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</si>
  <si>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</si>
  <si>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</si>
  <si>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</si>
  <si>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</si>
  <si>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</si>
  <si>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</si>
  <si>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</si>
  <si>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</si>
  <si>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</si>
  <si>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</si>
  <si>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</si>
  <si>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</si>
  <si>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</si>
  <si>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</si>
  <si>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</si>
  <si>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</si>
  <si>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</si>
  <si>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</si>
  <si>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</si>
  <si>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</si>
  <si>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</si>
  <si>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</si>
  <si>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</si>
  <si>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</si>
  <si>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</si>
  <si>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</si>
  <si>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</si>
  <si>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</si>
  <si>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</si>
  <si>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</si>
  <si>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</si>
  <si>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</si>
  <si>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</si>
  <si>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</si>
  <si>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</si>
  <si>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</si>
  <si>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</si>
  <si>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</si>
  <si>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</si>
  <si>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</si>
  <si>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</si>
  <si>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</si>
  <si>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</si>
  <si>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</si>
  <si>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</si>
  <si>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</si>
  <si>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</si>
  <si>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</si>
  <si>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</si>
  <si>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</si>
  <si>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</si>
  <si>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</si>
  <si>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</si>
  <si>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</si>
  <si>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</si>
  <si>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</si>
  <si>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</si>
  <si>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</si>
  <si>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</si>
  <si>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</si>
  <si>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</si>
  <si>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</si>
  <si>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</si>
  <si>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</si>
  <si>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</si>
  <si>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</si>
  <si>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</si>
  <si>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</si>
  <si>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</si>
  <si>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</si>
  <si>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</si>
  <si>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</si>
  <si>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</si>
  <si>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</si>
  <si>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</si>
  <si>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</si>
  <si>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</si>
  <si>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</si>
  <si>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</si>
  <si>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</si>
  <si>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</si>
  <si>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</si>
  <si>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</si>
  <si>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</si>
  <si>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</si>
  <si>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</si>
  <si>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</si>
  <si>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</si>
  <si>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</si>
  <si>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</si>
  <si>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</si>
  <si>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</si>
  <si>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</si>
  <si>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</si>
  <si>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</si>
  <si>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</si>
  <si>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</si>
  <si>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</si>
  <si>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</si>
  <si>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</si>
  <si>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</si>
  <si>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</si>
  <si>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</si>
  <si>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</si>
  <si>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</si>
  <si>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</si>
  <si>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</si>
  <si>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</si>
  <si>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</si>
  <si>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</si>
  <si>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</si>
  <si>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</si>
  <si>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</si>
  <si>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</si>
  <si>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</si>
  <si>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</si>
  <si>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</si>
  <si>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</si>
  <si>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</si>
  <si>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</si>
  <si>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</si>
  <si>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</si>
  <si>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</si>
  <si>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</si>
  <si>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</si>
  <si>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</si>
  <si>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</si>
  <si>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</si>
  <si>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</si>
  <si>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</si>
  <si>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</si>
  <si>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</si>
  <si>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</si>
  <si>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</si>
  <si>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</si>
  <si>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</si>
  <si>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</si>
  <si>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</si>
  <si>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</si>
  <si>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</si>
  <si>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</si>
  <si>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</si>
  <si>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</si>
  <si>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</si>
  <si>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</si>
  <si>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</si>
  <si>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</si>
  <si>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</si>
  <si>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</si>
  <si>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</si>
  <si>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</si>
  <si>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</si>
  <si>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</si>
  <si>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</si>
  <si>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</si>
  <si>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</si>
  <si>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</si>
  <si>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</si>
  <si>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</si>
  <si>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</si>
  <si>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</si>
  <si>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</si>
  <si>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</si>
  <si>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</si>
  <si>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</si>
  <si>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</si>
  <si>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</si>
  <si>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</si>
  <si>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</si>
  <si>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</si>
  <si>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</si>
  <si>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</si>
  <si>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</si>
  <si>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</si>
  <si>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</si>
  <si>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</si>
  <si>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</si>
  <si>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</si>
  <si>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</si>
  <si>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</si>
  <si>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</si>
  <si>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</si>
  <si>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</si>
  <si>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</si>
  <si>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</si>
  <si>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</si>
  <si>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</si>
  <si>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</si>
  <si>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</si>
  <si>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</si>
  <si>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</si>
  <si>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</si>
  <si>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</si>
  <si>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</si>
  <si>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</si>
  <si>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</si>
  <si>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</si>
  <si>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</si>
  <si>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</si>
  <si>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</si>
  <si>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</si>
  <si>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</si>
  <si>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</si>
  <si>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</si>
  <si>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</si>
  <si>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</si>
  <si>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</si>
  <si>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</si>
  <si>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</si>
  <si>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</si>
  <si>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</si>
  <si>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</si>
  <si>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</si>
  <si>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</si>
  <si>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</si>
  <si>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</si>
  <si>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</si>
  <si>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</si>
  <si>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</si>
  <si>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</si>
  <si>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</si>
  <si>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</si>
  <si>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</si>
  <si>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</si>
  <si>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</si>
  <si>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</si>
  <si>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</si>
  <si>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</si>
  <si>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</si>
  <si>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</si>
  <si>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</si>
  <si>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</si>
  <si>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</si>
  <si>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</si>
  <si>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</si>
  <si>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</si>
  <si>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</si>
  <si>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</si>
  <si>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</si>
  <si>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</si>
  <si>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</si>
  <si>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</si>
  <si>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</si>
  <si>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</si>
  <si>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</si>
  <si>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</si>
  <si>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</si>
  <si>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</si>
  <si>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</si>
  <si>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</si>
  <si>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</si>
  <si>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</si>
  <si>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</si>
  <si>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</si>
  <si>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</si>
  <si>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</si>
  <si>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</si>
  <si>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</si>
  <si>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</si>
  <si>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</si>
  <si>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</si>
  <si>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</si>
  <si>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</si>
  <si>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</si>
  <si>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</si>
  <si>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</si>
  <si>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</si>
  <si>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</si>
  <si>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</si>
  <si>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</si>
  <si>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</si>
  <si>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</si>
  <si>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</si>
  <si>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</si>
  <si>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</si>
  <si>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</si>
  <si>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</si>
  <si>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</si>
  <si>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</si>
  <si>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</si>
  <si>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</si>
  <si>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</si>
  <si>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</si>
  <si>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</si>
  <si>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</si>
  <si>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</si>
  <si>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</si>
  <si>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</si>
  <si>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</si>
  <si>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</si>
  <si>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</si>
  <si>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</si>
  <si>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</si>
  <si>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</si>
  <si>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</si>
  <si>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</si>
  <si>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</si>
  <si>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</si>
  <si>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</si>
  <si>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</si>
  <si>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</si>
  <si>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</si>
  <si>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</si>
  <si>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</si>
  <si>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</si>
  <si>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</si>
  <si>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</si>
  <si>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</si>
  <si>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</si>
  <si>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</si>
  <si>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</si>
  <si>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</si>
  <si>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</si>
  <si>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</si>
  <si>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</si>
  <si>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</si>
  <si>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</si>
  <si>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</si>
  <si>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</si>
  <si>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</si>
  <si>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</si>
  <si>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</si>
  <si>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</si>
  <si>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</si>
  <si>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</si>
  <si>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</si>
  <si>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</si>
  <si>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</si>
  <si>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</si>
  <si>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</si>
  <si>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</si>
  <si>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</si>
  <si>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</si>
  <si>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</si>
  <si>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</si>
  <si>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</si>
  <si>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</si>
  <si>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</si>
  <si>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</si>
  <si>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</si>
  <si>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</si>
  <si>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</si>
  <si>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</si>
  <si>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</si>
  <si>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</si>
  <si>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</si>
  <si>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</si>
  <si>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</si>
  <si>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</si>
  <si>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</si>
  <si>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</si>
  <si>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</si>
  <si>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</si>
  <si>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</si>
  <si>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</si>
  <si>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</si>
  <si>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</si>
  <si>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</si>
  <si>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</si>
  <si>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</si>
  <si>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</si>
  <si>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</si>
  <si>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</si>
  <si>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</si>
  <si>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</si>
  <si>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</si>
  <si>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</si>
  <si>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</si>
  <si>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</si>
  <si>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</si>
  <si>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</si>
  <si>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</si>
  <si>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</si>
  <si>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</si>
  <si>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</si>
  <si>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</si>
  <si>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</si>
  <si>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</si>
  <si>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</si>
  <si>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</si>
  <si>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</si>
  <si>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</si>
  <si>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</si>
  <si>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</si>
  <si>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</si>
  <si>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</si>
  <si>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</si>
  <si>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</si>
  <si>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</si>
  <si>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</si>
  <si>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</si>
  <si>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</si>
  <si>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</si>
  <si>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</si>
  <si>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</si>
  <si>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</si>
  <si>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</si>
  <si>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</si>
  <si>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</si>
  <si>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</si>
  <si>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</si>
  <si>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</si>
  <si>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</si>
  <si>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</si>
  <si>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</si>
  <si>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</si>
  <si>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</si>
  <si>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</si>
  <si>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</si>
  <si>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</si>
  <si>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</si>
  <si>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</si>
  <si>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</si>
  <si>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</si>
  <si>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</si>
  <si>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</si>
  <si>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</si>
  <si>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</si>
  <si>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</si>
  <si>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</si>
  <si>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</si>
  <si>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</si>
  <si>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</si>
  <si>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</si>
  <si>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</si>
  <si>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</si>
  <si>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</si>
  <si>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</si>
  <si>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</si>
  <si>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</si>
  <si>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</si>
  <si>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</si>
  <si>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</si>
  <si>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</si>
  <si>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</si>
  <si>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</si>
  <si>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</si>
  <si>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</si>
  <si>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</si>
  <si>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</si>
  <si>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</si>
  <si>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</si>
  <si>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</si>
  <si>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</si>
  <si>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</si>
  <si>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</si>
  <si>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</si>
  <si>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</si>
  <si>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</si>
  <si>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</si>
  <si>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</si>
  <si>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</si>
  <si>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</si>
  <si>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</si>
  <si>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</si>
  <si>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</si>
  <si>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</si>
  <si>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</si>
  <si>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</si>
  <si>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</si>
  <si>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</si>
  <si>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</si>
  <si>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</si>
  <si>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</si>
  <si>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</si>
  <si>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</si>
  <si>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</si>
  <si>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</si>
  <si>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</si>
  <si>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</si>
  <si>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</si>
  <si>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</si>
  <si>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</si>
  <si>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</si>
  <si>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</si>
  <si>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</si>
  <si>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</si>
  <si>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</si>
  <si>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</si>
  <si>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</si>
  <si>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</si>
  <si>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</si>
  <si>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</si>
  <si>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</si>
  <si>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</si>
  <si>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</si>
  <si>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</si>
  <si>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</si>
  <si>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</si>
  <si>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</si>
  <si>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</si>
  <si>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</si>
  <si>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</si>
  <si>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</si>
  <si>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</si>
  <si>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</si>
  <si>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</si>
  <si>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</si>
  <si>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</si>
  <si>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</si>
  <si>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</si>
  <si>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</si>
  <si>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</si>
  <si>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</si>
  <si>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</si>
  <si>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</si>
  <si>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</si>
  <si>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</si>
  <si>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</si>
  <si>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</si>
  <si>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</si>
  <si>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</si>
  <si>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</si>
  <si>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</si>
  <si>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</si>
  <si>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</si>
  <si>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</si>
  <si>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</si>
  <si>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</si>
  <si>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</si>
  <si>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</si>
  <si>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</si>
  <si>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</si>
  <si>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</si>
  <si>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</si>
  <si>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</si>
  <si>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</si>
  <si>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</si>
  <si>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</si>
  <si>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</si>
  <si>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</si>
  <si>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</si>
  <si>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</si>
  <si>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</si>
  <si>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</si>
  <si>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</si>
  <si>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</si>
  <si>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</si>
  <si>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</si>
  <si>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</si>
  <si>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</si>
  <si>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</si>
  <si>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</si>
  <si>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</si>
  <si>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</si>
  <si>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</si>
  <si>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</si>
  <si>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</si>
  <si>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</si>
  <si>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</si>
  <si>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</si>
  <si>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</si>
  <si>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</si>
  <si>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</si>
  <si>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</si>
  <si>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</si>
  <si>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</si>
  <si>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</si>
  <si>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</si>
  <si>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</si>
  <si>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</si>
  <si>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</si>
  <si>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</si>
  <si>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</si>
  <si>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</si>
  <si>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</si>
  <si>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</si>
  <si>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</si>
  <si>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</si>
  <si>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</si>
  <si>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</si>
  <si>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</si>
  <si>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</si>
  <si>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</si>
  <si>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</si>
  <si>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</si>
  <si>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</si>
  <si>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</si>
  <si>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</si>
  <si>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</si>
  <si>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</si>
  <si>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</si>
  <si>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</si>
  <si>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</si>
  <si>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</si>
  <si>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</si>
  <si>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</si>
  <si>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</si>
  <si>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</si>
  <si>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</si>
  <si>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</si>
  <si>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</si>
  <si>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</si>
  <si>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</si>
  <si>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</si>
  <si>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</si>
  <si>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</si>
  <si>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</si>
  <si>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</si>
  <si>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</si>
  <si>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</si>
  <si>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</si>
  <si>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</si>
  <si>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</si>
  <si>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</si>
  <si>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</si>
  <si>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</si>
  <si>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</si>
  <si>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</si>
  <si>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</si>
  <si>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</si>
  <si>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</si>
  <si>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</si>
  <si>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</si>
  <si>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</si>
  <si>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</si>
  <si>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</si>
  <si>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</si>
  <si>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</si>
  <si>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</si>
  <si>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</si>
  <si>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</si>
  <si>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</si>
  <si>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</si>
  <si>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</si>
  <si>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</si>
  <si>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</si>
  <si>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</si>
  <si>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</si>
  <si>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</si>
  <si>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</si>
  <si>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</si>
  <si>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</si>
  <si>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</si>
  <si>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</si>
  <si>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</si>
  <si>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</si>
  <si>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</si>
  <si>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</si>
  <si>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</si>
  <si>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</si>
  <si>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</si>
  <si>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</si>
  <si>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</si>
  <si>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</si>
  <si>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</si>
  <si>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</si>
  <si>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</si>
  <si>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</si>
  <si>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</si>
  <si>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</si>
  <si>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</si>
  <si>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</si>
  <si>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</si>
  <si>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</si>
  <si>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</si>
  <si>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</si>
  <si>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</si>
  <si>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</si>
  <si>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</si>
  <si>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</si>
  <si>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</si>
  <si>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</si>
  <si>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</si>
  <si>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</si>
  <si>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</si>
  <si>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</si>
  <si>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</si>
  <si>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</si>
  <si>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</si>
  <si>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</si>
  <si>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</si>
  <si>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</si>
  <si>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</si>
  <si>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</si>
  <si>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</si>
  <si>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</si>
  <si>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</si>
  <si>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</si>
  <si>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</si>
  <si>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</si>
  <si>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</si>
  <si>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</si>
  <si>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</si>
  <si>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</si>
  <si>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</si>
  <si>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</si>
  <si>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</si>
  <si>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</si>
  <si>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</si>
  <si>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</si>
  <si>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</si>
  <si>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</si>
  <si>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</si>
  <si>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</si>
  <si>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</si>
  <si>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</si>
  <si>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</si>
  <si>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</si>
  <si>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</si>
  <si>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</si>
  <si>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</si>
  <si>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</si>
  <si>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</si>
  <si>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</si>
  <si>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</si>
  <si>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</si>
  <si>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</si>
  <si>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</si>
  <si>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</si>
  <si>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</si>
  <si>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</si>
  <si>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</si>
  <si>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</si>
  <si>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</si>
  <si>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</si>
  <si>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</si>
  <si>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</si>
  <si>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</si>
  <si>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</si>
  <si>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</si>
  <si>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</si>
  <si>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</si>
  <si>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</si>
  <si>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</si>
  <si>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</si>
  <si>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</si>
  <si>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</si>
  <si>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</si>
  <si>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</si>
  <si>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</si>
  <si>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</si>
  <si>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</si>
  <si>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</si>
  <si>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</si>
  <si>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</si>
  <si>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</si>
  <si>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</si>
  <si>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</si>
  <si>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</si>
  <si>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</si>
  <si>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</si>
  <si>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</si>
  <si>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</si>
  <si>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</si>
  <si>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</si>
  <si>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</si>
  <si>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</si>
  <si>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</si>
  <si>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</si>
  <si>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</si>
  <si>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</si>
  <si>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</si>
  <si>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</si>
  <si>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</si>
  <si>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</si>
  <si>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</si>
  <si>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</si>
  <si>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</si>
  <si>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</si>
  <si>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</si>
  <si>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</si>
  <si>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</si>
  <si>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</si>
  <si>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</si>
  <si>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</si>
  <si>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</si>
  <si>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</si>
  <si>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</si>
  <si>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</si>
  <si>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</si>
  <si>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</si>
  <si>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</si>
  <si>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</si>
  <si>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</si>
  <si>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</si>
  <si>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</si>
  <si>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</si>
  <si>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</si>
  <si>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</si>
  <si>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</si>
  <si>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</si>
  <si>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</si>
  <si>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</si>
  <si>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</si>
  <si>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</si>
  <si>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</si>
  <si>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</si>
  <si>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</si>
  <si>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</si>
  <si>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</si>
  <si>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</si>
  <si>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</si>
  <si>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</si>
  <si>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</si>
  <si>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</si>
  <si>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</si>
  <si>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</si>
  <si>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</si>
  <si>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</si>
  <si>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</si>
  <si>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</si>
  <si>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</si>
  <si>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</si>
  <si>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</si>
  <si>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</si>
  <si>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</si>
  <si>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</si>
  <si>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</si>
  <si>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</si>
  <si>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</si>
  <si>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</si>
  <si>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</si>
  <si>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</si>
  <si>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</si>
  <si>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</si>
  <si>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</si>
  <si>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</si>
  <si>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</si>
  <si>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</si>
  <si>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</si>
  <si>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</si>
  <si>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</si>
  <si>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</si>
  <si>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</si>
  <si>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</si>
  <si>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</si>
  <si>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</si>
  <si>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</si>
  <si>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</si>
  <si>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</si>
  <si>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</si>
  <si>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</si>
  <si>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</si>
  <si>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</si>
  <si>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</si>
  <si>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</si>
  <si>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</si>
  <si>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</si>
  <si>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</si>
  <si>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</si>
  <si>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</si>
  <si>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</si>
  <si>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</si>
  <si>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</si>
  <si>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</si>
  <si>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</si>
  <si>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</si>
  <si>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</si>
  <si>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</si>
  <si>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</si>
  <si>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</si>
  <si>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</si>
  <si>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</si>
  <si>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</si>
  <si>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</si>
  <si>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</si>
  <si>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</si>
  <si>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</si>
  <si>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</si>
  <si>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</si>
  <si>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</si>
  <si>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</si>
  <si>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</si>
  <si>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</si>
  <si>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</si>
  <si>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</si>
  <si>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</si>
  <si>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</si>
  <si>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</si>
  <si>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</si>
  <si>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</si>
  <si>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</si>
  <si>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</si>
  <si>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</si>
  <si>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</si>
  <si>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</si>
  <si>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</si>
  <si>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</si>
  <si>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</si>
  <si>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</si>
  <si>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</si>
  <si>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</si>
  <si>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</si>
  <si>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</si>
  <si>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</si>
  <si>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</si>
  <si>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</si>
  <si>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</si>
  <si>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</si>
  <si>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</si>
  <si>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</si>
  <si>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</si>
  <si>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</si>
  <si>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</si>
  <si>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</si>
  <si>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</si>
  <si>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</si>
  <si>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</si>
  <si>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</si>
  <si>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</si>
  <si>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</si>
  <si>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</si>
  <si>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</si>
  <si>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</si>
  <si>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</si>
  <si>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</si>
  <si>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</si>
  <si>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</si>
  <si>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</si>
  <si>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</si>
  <si>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</si>
  <si>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</si>
  <si>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</si>
  <si>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</si>
  <si>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</si>
  <si>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</si>
  <si>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</si>
  <si>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</si>
  <si>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</si>
  <si>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</si>
  <si>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</si>
  <si>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</si>
  <si>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</si>
  <si>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</si>
  <si>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</si>
  <si>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</si>
  <si>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</si>
  <si>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</si>
  <si>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</si>
  <si>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</si>
  <si>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</si>
  <si>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</si>
  <si>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</si>
  <si>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</si>
  <si>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</si>
  <si>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</si>
  <si>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</si>
  <si>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</si>
  <si>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</si>
  <si>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</si>
  <si>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</si>
  <si>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</si>
  <si>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</si>
  <si>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</si>
  <si>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</si>
  <si>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</si>
  <si>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</si>
  <si>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</si>
  <si>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</si>
  <si>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</si>
  <si>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</si>
  <si>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</si>
  <si>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</si>
  <si>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</si>
  <si>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</si>
  <si>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</si>
  <si>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</si>
  <si>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</si>
  <si>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</si>
  <si>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</si>
  <si>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</si>
  <si>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</si>
  <si>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</si>
  <si>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</si>
  <si>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</si>
  <si>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</si>
  <si>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</si>
  <si>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</si>
  <si>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</si>
  <si>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</si>
  <si>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</si>
  <si>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</si>
  <si>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</si>
  <si>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</si>
  <si>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</si>
  <si>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</si>
  <si>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</si>
  <si>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</si>
  <si>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</si>
  <si>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</si>
  <si>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</si>
  <si>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</si>
  <si>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</si>
  <si>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</si>
  <si>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</si>
  <si>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</si>
  <si>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</si>
  <si>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</si>
  <si>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</si>
  <si>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</si>
  <si>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</si>
  <si>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</si>
  <si>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</si>
  <si>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</si>
  <si>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</si>
  <si>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</si>
  <si>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</si>
  <si>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</si>
  <si>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</si>
  <si>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</si>
  <si>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</si>
  <si>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</si>
  <si>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</si>
  <si>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</si>
  <si>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</si>
  <si>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</si>
  <si>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</si>
  <si>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</si>
  <si>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</si>
  <si>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</si>
  <si>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</si>
  <si>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</si>
  <si>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</si>
  <si>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</si>
  <si>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</si>
  <si>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</si>
  <si>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</si>
  <si>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</si>
  <si>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</si>
  <si>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</si>
  <si>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</si>
  <si>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</si>
  <si>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</si>
  <si>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</si>
  <si>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</si>
  <si>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</si>
  <si>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</si>
  <si>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</si>
  <si>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</si>
  <si>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</si>
  <si>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</si>
  <si>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</si>
  <si>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</si>
  <si>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</si>
  <si>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</si>
  <si>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</si>
  <si>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</si>
  <si>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</si>
  <si>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</si>
  <si>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</si>
  <si>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</si>
  <si>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</si>
  <si>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</si>
  <si>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</si>
  <si>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</si>
  <si>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</si>
  <si>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</si>
  <si>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</si>
  <si>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</si>
  <si>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</si>
  <si>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</si>
  <si>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</si>
  <si>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</si>
  <si>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</si>
  <si>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</si>
  <si>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</si>
  <si>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</si>
  <si>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</si>
  <si>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</si>
  <si>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</si>
  <si>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</si>
  <si>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</si>
  <si>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</si>
  <si>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</si>
  <si>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</si>
  <si>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</si>
  <si>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</si>
  <si>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</si>
  <si>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</si>
  <si>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</si>
  <si>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</si>
  <si>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</si>
  <si>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</si>
  <si>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</si>
  <si>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</si>
  <si>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</si>
  <si>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</si>
  <si>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</si>
  <si>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</si>
  <si>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</si>
  <si>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</si>
  <si>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</si>
  <si>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</si>
  <si>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</si>
  <si>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</si>
  <si>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</si>
  <si>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</si>
  <si>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</si>
  <si>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</si>
  <si>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</si>
  <si>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</si>
  <si>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</si>
  <si>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</si>
  <si>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</si>
  <si>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</si>
  <si>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</si>
  <si>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</si>
  <si>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</si>
  <si>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</si>
  <si>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</si>
  <si>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</si>
  <si>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</si>
  <si>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</si>
  <si>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</si>
  <si>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</si>
  <si>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</si>
  <si>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</si>
  <si>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</si>
  <si>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</si>
  <si>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</si>
  <si>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</si>
  <si>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</si>
  <si>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</si>
  <si>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</si>
  <si>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</si>
  <si>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</si>
  <si>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</si>
  <si>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</si>
  <si>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</si>
  <si>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</si>
  <si>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</si>
  <si>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</si>
  <si>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</si>
  <si>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</si>
  <si>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</si>
  <si>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</si>
  <si>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</si>
  <si>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</si>
  <si>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</si>
  <si>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</si>
  <si>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</si>
  <si>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</si>
  <si>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</si>
  <si>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</si>
  <si>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</si>
  <si>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</si>
  <si>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</si>
  <si>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</si>
  <si>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</si>
  <si>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</si>
  <si>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</si>
  <si>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</si>
  <si>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</si>
  <si>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</si>
  <si>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</si>
  <si>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</si>
  <si>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</si>
  <si>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</si>
  <si>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</si>
  <si>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</si>
  <si>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</si>
  <si>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</si>
  <si>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</si>
  <si>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</si>
  <si>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</si>
  <si>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</si>
  <si>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</si>
  <si>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</si>
  <si>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</si>
  <si>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</si>
  <si>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</si>
  <si>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</si>
  <si>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</si>
  <si>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</si>
  <si>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</si>
  <si>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</si>
  <si>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</si>
  <si>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</si>
  <si>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</si>
  <si>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</si>
  <si>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</si>
  <si>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</si>
  <si>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</si>
  <si>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</si>
  <si>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</si>
  <si>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</si>
  <si>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</si>
  <si>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</si>
  <si>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</si>
  <si>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</si>
  <si>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</si>
  <si>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</si>
  <si>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</si>
  <si>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</si>
  <si>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</si>
  <si>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</si>
  <si>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</si>
  <si>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</si>
  <si>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</si>
  <si>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</si>
  <si>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</si>
  <si>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</si>
  <si>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</si>
  <si>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</si>
  <si>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</si>
  <si>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</si>
  <si>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</si>
  <si>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</si>
  <si>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</si>
  <si>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</si>
  <si>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</si>
  <si>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</si>
  <si>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</si>
  <si>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</si>
  <si>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</si>
  <si>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</si>
  <si>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</si>
  <si>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</si>
  <si>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</si>
  <si>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</si>
  <si>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</si>
  <si>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</si>
  <si>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</si>
  <si>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</si>
  <si>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</si>
  <si>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</si>
  <si>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</si>
  <si>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</si>
  <si>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</si>
  <si>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</si>
  <si>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</si>
  <si>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</si>
  <si>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</si>
  <si>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</si>
  <si>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</si>
  <si>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</si>
  <si>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</si>
  <si>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</si>
  <si>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</si>
  <si>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</si>
  <si>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</si>
  <si>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</si>
  <si>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</si>
  <si>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</si>
  <si>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</si>
  <si>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</si>
  <si>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</si>
  <si>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</si>
  <si>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</si>
  <si>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</si>
  <si>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</si>
  <si>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</si>
  <si>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</si>
  <si>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</si>
  <si>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</si>
  <si>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</si>
  <si>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</si>
  <si>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</si>
  <si>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</si>
  <si>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</si>
  <si>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</si>
  <si>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</si>
  <si>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</si>
  <si>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</si>
  <si>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</si>
  <si>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</si>
  <si>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</si>
  <si>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</si>
  <si>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</si>
  <si>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</si>
  <si>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</si>
  <si>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</si>
  <si>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</si>
  <si>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</si>
  <si>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</si>
  <si>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</si>
  <si>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</si>
  <si>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</si>
  <si>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</si>
  <si>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</si>
  <si>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</si>
  <si>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</si>
  <si>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</si>
  <si>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</si>
  <si>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</si>
  <si>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</si>
  <si>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</si>
  <si>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</si>
  <si>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</si>
  <si>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</si>
  <si>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</si>
  <si>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</si>
  <si>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</si>
  <si>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</si>
  <si>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</si>
  <si>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</si>
  <si>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</si>
  <si>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</si>
  <si>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</si>
  <si>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</si>
  <si>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</si>
  <si>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</si>
  <si>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</si>
  <si>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</si>
  <si>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</si>
  <si>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</si>
  <si>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</si>
  <si>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</si>
  <si>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</si>
  <si>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</si>
  <si>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</si>
  <si>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</si>
  <si>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</si>
  <si>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</si>
  <si>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</si>
  <si>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</si>
  <si>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</si>
  <si>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</si>
  <si>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</si>
  <si>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</si>
  <si>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</si>
  <si>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</si>
  <si>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</si>
  <si>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</si>
  <si>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</si>
  <si>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</si>
  <si>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</si>
  <si>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</si>
  <si>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</si>
  <si>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</si>
  <si>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</si>
  <si>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</si>
  <si>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</si>
  <si>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</si>
  <si>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</si>
  <si>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</si>
  <si>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</si>
  <si>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</si>
  <si>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</si>
  <si>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</si>
  <si>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</si>
  <si>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</si>
  <si>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</si>
  <si>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</si>
  <si>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</si>
  <si>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</si>
  <si>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</si>
  <si>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</si>
  <si>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</si>
  <si>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</si>
  <si>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</si>
  <si>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</si>
  <si>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</si>
  <si>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</si>
  <si>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</si>
  <si>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</si>
  <si>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</si>
  <si>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</si>
  <si>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</si>
  <si>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</si>
  <si>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</si>
  <si>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</si>
  <si>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</si>
  <si>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</si>
  <si>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</si>
  <si>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</si>
  <si>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</si>
  <si>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</si>
  <si>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</si>
  <si>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</si>
  <si>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</si>
  <si>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</si>
  <si>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</si>
  <si>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</si>
  <si>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</si>
  <si>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</si>
  <si>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</si>
  <si>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</si>
  <si>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</si>
  <si>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</si>
  <si>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</si>
  <si>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</si>
  <si>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</si>
  <si>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</si>
  <si>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</si>
  <si>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</si>
  <si>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</si>
  <si>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</si>
  <si>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</si>
  <si>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</si>
  <si>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</si>
  <si>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</si>
  <si>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</si>
  <si>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</si>
  <si>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</si>
  <si>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</si>
  <si>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</si>
  <si>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</si>
  <si>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</si>
  <si>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</si>
  <si>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</si>
  <si>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</si>
  <si>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</si>
  <si>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</si>
  <si>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</si>
  <si>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</si>
  <si>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</si>
  <si>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</si>
  <si>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</si>
  <si>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</si>
  <si>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</si>
  <si>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</si>
  <si>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</si>
  <si>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</si>
  <si>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</si>
  <si>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</si>
  <si>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</si>
  <si>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</si>
  <si>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</si>
  <si>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</si>
  <si>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</si>
  <si>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</si>
  <si>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</si>
  <si>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</si>
  <si>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</si>
  <si>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</si>
  <si>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</si>
  <si>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</si>
  <si>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</si>
  <si>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</si>
  <si>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</si>
  <si>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</si>
  <si>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</si>
  <si>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</si>
  <si>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</si>
  <si>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</si>
  <si>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</si>
  <si>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</si>
  <si>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</si>
  <si>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</si>
  <si>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</si>
  <si>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</si>
  <si>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</si>
  <si>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</si>
  <si>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</si>
  <si>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</si>
  <si>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</si>
  <si>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</si>
  <si>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</si>
  <si>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</si>
  <si>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</si>
  <si>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</si>
  <si>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</si>
  <si>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</si>
  <si>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</si>
  <si>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</si>
  <si>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</si>
  <si>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</si>
  <si>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</si>
  <si>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</si>
  <si>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</si>
  <si>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</si>
  <si>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</si>
  <si>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</si>
  <si>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</si>
  <si>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</si>
  <si>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</si>
  <si>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</si>
  <si>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</si>
  <si>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</si>
  <si>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</si>
  <si>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</si>
  <si>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</si>
  <si>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</si>
  <si>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</si>
  <si>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</si>
  <si>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</si>
  <si>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</si>
  <si>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</si>
  <si>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</si>
  <si>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</si>
  <si>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</si>
  <si>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</si>
  <si>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</si>
  <si>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</si>
  <si>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</si>
  <si>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</si>
  <si>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</si>
  <si>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</si>
  <si>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</si>
  <si>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</si>
  <si>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</si>
  <si>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</si>
  <si>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</si>
  <si>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</si>
  <si>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</si>
  <si>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</si>
  <si>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</si>
  <si>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</si>
  <si>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</si>
  <si>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</si>
  <si>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</si>
  <si>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</si>
  <si>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</si>
  <si>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</si>
  <si>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</si>
  <si>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</si>
  <si>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</si>
  <si>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</si>
  <si>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</si>
  <si>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</si>
  <si>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</si>
  <si>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</si>
  <si>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</si>
  <si>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</si>
  <si>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</si>
  <si>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</si>
  <si>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</si>
  <si>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</si>
  <si>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</si>
  <si>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</si>
  <si>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</si>
  <si>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</si>
  <si>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</si>
  <si>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</si>
  <si>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</si>
  <si>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</si>
  <si>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</si>
  <si>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</si>
  <si>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</si>
  <si>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</si>
  <si>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</si>
  <si>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</si>
  <si>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</si>
  <si>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</si>
  <si>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</si>
  <si>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</si>
  <si>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</si>
  <si>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</si>
  <si>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</si>
  <si>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</si>
  <si>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</si>
  <si>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</si>
  <si>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</si>
  <si>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</si>
  <si>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</si>
  <si>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</si>
  <si>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</si>
  <si>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</si>
  <si>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</si>
  <si>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</si>
  <si>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</si>
  <si>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</si>
  <si>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</si>
  <si>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</si>
  <si>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</si>
  <si>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</si>
  <si>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</si>
  <si>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</si>
  <si>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</si>
  <si>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</si>
  <si>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</si>
  <si>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</si>
  <si>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</si>
  <si>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</si>
  <si>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</si>
  <si>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</si>
  <si>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</si>
  <si>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</si>
  <si>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</si>
  <si>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</si>
  <si>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</si>
  <si>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</si>
  <si>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</si>
  <si>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</si>
  <si>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</si>
  <si>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</si>
  <si>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</si>
  <si>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</si>
  <si>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</si>
  <si>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</si>
  <si>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</si>
  <si>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</si>
  <si>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</si>
  <si>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</si>
  <si>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</si>
  <si>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</si>
  <si>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</si>
  <si>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</si>
  <si>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</si>
  <si>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</si>
  <si>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</si>
  <si>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</si>
  <si>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</si>
  <si>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</si>
  <si>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</si>
  <si>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</si>
  <si>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</si>
  <si>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</si>
  <si>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</si>
  <si>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</si>
  <si>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</si>
  <si>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</si>
  <si>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</si>
  <si>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</si>
  <si>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</si>
  <si>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</si>
  <si>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</si>
  <si>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</si>
  <si>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</si>
  <si>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</si>
  <si>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</si>
  <si>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</si>
  <si>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</si>
  <si>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</si>
  <si>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</si>
  <si>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</si>
  <si>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</si>
  <si>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</si>
  <si>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</si>
  <si>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</si>
  <si>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</si>
  <si>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</si>
  <si>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</si>
  <si>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</si>
  <si>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</si>
  <si>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</si>
  <si>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</si>
  <si>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</si>
  <si>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</si>
  <si>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</si>
  <si>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</si>
  <si>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</si>
  <si>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</si>
  <si>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</si>
  <si>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</si>
  <si>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</si>
  <si>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</si>
  <si>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</si>
  <si>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</si>
  <si>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</si>
  <si>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</si>
  <si>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</si>
  <si>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</si>
  <si>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</si>
  <si>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</si>
  <si>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</si>
  <si>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</si>
  <si>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</si>
  <si>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</si>
  <si>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</si>
  <si>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</si>
  <si>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</si>
  <si>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</si>
  <si>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</si>
  <si>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</si>
  <si>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</si>
  <si>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</si>
  <si>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</si>
  <si>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</si>
  <si>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</si>
  <si>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</si>
  <si>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</si>
  <si>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</si>
  <si>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</si>
  <si>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</si>
  <si>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</si>
  <si>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</si>
  <si>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</si>
  <si>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</si>
  <si>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</si>
  <si>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</si>
  <si>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</si>
  <si>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</si>
  <si>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</si>
  <si>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</si>
  <si>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</si>
  <si>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</si>
  <si>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</si>
  <si>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</si>
  <si>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</si>
  <si>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</si>
  <si>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</si>
  <si>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</si>
  <si>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</si>
  <si>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</si>
  <si>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</si>
  <si>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</si>
  <si>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</si>
  <si>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</si>
  <si>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</si>
  <si>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</si>
  <si>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</si>
  <si>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</si>
  <si>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</si>
  <si>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</si>
  <si>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</si>
  <si>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</si>
  <si>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</si>
  <si>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</si>
  <si>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</si>
  <si>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</si>
  <si>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</si>
  <si>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</si>
  <si>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</si>
  <si>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</si>
  <si>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</si>
  <si>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</si>
  <si>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</si>
  <si>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</si>
  <si>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</si>
  <si>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</si>
  <si>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</si>
  <si>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</si>
  <si>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</si>
  <si>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</si>
  <si>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</si>
  <si>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</si>
  <si>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</si>
  <si>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</si>
  <si>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</si>
  <si>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</si>
  <si>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</si>
  <si>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</si>
  <si>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</si>
  <si>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</si>
  <si>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</si>
  <si>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</si>
  <si>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</si>
  <si>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</si>
  <si>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</si>
  <si>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</si>
  <si>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</si>
  <si>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</si>
  <si>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</si>
  <si>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</si>
  <si>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</si>
  <si>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</si>
  <si>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</si>
  <si>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</si>
  <si>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</si>
  <si>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</si>
  <si>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</si>
  <si>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</si>
  <si>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</si>
  <si>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</si>
  <si>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</si>
  <si>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</si>
  <si>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</si>
  <si>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</si>
  <si>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</si>
  <si>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</si>
  <si>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</si>
  <si>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</si>
  <si>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</si>
  <si>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</si>
  <si>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</si>
  <si>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</si>
  <si>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</si>
  <si>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</si>
  <si>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</si>
  <si>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</si>
  <si>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</si>
  <si>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</si>
  <si>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</si>
  <si>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</si>
  <si>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</si>
  <si>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</si>
  <si>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</si>
  <si>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</si>
  <si>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</si>
  <si>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</si>
  <si>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</si>
  <si>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</si>
  <si>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</si>
  <si>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</si>
  <si>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</si>
  <si>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</si>
  <si>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</si>
  <si>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</si>
  <si>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</si>
  <si>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</si>
  <si>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</si>
  <si>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</si>
  <si>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</si>
  <si>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</si>
  <si>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</si>
  <si>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</si>
  <si>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</si>
  <si>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</si>
  <si>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</si>
  <si>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</si>
  <si>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</si>
  <si>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</si>
  <si>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</si>
  <si>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</si>
  <si>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</si>
  <si>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</si>
  <si>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</si>
  <si>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</si>
  <si>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</si>
  <si>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</si>
  <si>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</si>
  <si>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</si>
  <si>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</si>
  <si>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</si>
  <si>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</si>
  <si>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</si>
  <si>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</si>
  <si>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</si>
  <si>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</si>
  <si>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</si>
  <si>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</si>
  <si>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</si>
  <si>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</si>
  <si>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</si>
  <si>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</si>
  <si>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</si>
  <si>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</si>
  <si>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</si>
  <si>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</si>
  <si>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</si>
  <si>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</si>
  <si>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</si>
  <si>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</si>
  <si>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</si>
  <si>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</si>
  <si>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</si>
  <si>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</si>
  <si>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</si>
  <si>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</si>
  <si>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</si>
  <si>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</si>
  <si>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</si>
  <si>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</si>
  <si>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</si>
  <si>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</si>
  <si>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</si>
  <si>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</si>
  <si>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</si>
  <si>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</si>
  <si>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</si>
  <si>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</si>
  <si>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</si>
  <si>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</si>
  <si>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</si>
  <si>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</si>
  <si>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</si>
  <si>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</si>
  <si>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</si>
  <si>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</si>
  <si>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</si>
  <si>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</si>
  <si>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</si>
  <si>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</si>
  <si>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</si>
  <si>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</si>
  <si>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</si>
  <si>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</si>
  <si>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</si>
  <si>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</si>
  <si>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</si>
  <si>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</si>
  <si>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</si>
  <si>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</si>
  <si>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</si>
  <si>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</si>
  <si>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</si>
  <si>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</si>
  <si>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</si>
  <si>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</si>
  <si>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</si>
  <si>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</si>
  <si>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</si>
  <si>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</si>
  <si>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</si>
  <si>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</si>
  <si>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</si>
  <si>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</si>
  <si>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</si>
  <si>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</si>
  <si>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</si>
  <si>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</si>
  <si>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</si>
  <si>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</si>
  <si>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</si>
  <si>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</si>
  <si>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</si>
  <si>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</si>
  <si>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</si>
  <si>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</si>
  <si>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</si>
  <si>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</si>
  <si>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</si>
  <si>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</si>
  <si>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</si>
  <si>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</si>
  <si>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</si>
  <si>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</si>
  <si>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</si>
  <si>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</si>
  <si>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</si>
  <si>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</si>
  <si>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</si>
  <si>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</si>
  <si>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</si>
  <si>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</si>
  <si>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</si>
  <si>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</si>
  <si>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</si>
  <si>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</si>
  <si>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</si>
  <si>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</si>
  <si>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</si>
  <si>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</si>
  <si>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</si>
  <si>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</si>
  <si>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</si>
  <si>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</si>
  <si>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</si>
  <si>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</si>
  <si>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</si>
  <si>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</si>
  <si>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</si>
  <si>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</si>
  <si>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</si>
  <si>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</si>
  <si>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</si>
  <si>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</si>
  <si>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</si>
  <si>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</si>
  <si>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</si>
  <si>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</si>
  <si>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</si>
  <si>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</si>
  <si>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</si>
  <si>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</si>
  <si>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</si>
  <si>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</si>
  <si>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</si>
  <si>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</si>
  <si>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</si>
  <si>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</si>
  <si>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</si>
  <si>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</si>
  <si>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</si>
  <si>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</si>
  <si>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</si>
  <si>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</si>
  <si>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</si>
  <si>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</si>
  <si>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</si>
  <si>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</si>
  <si>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</si>
  <si>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</si>
  <si>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</si>
  <si>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</si>
  <si>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</si>
  <si>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</si>
  <si>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</si>
  <si>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</si>
  <si>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</si>
  <si>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</si>
  <si>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</si>
  <si>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</si>
  <si>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</si>
  <si>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</si>
  <si>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</si>
  <si>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</si>
  <si>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</si>
  <si>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</si>
  <si>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</si>
  <si>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</si>
  <si>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</si>
  <si>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</si>
  <si>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</si>
  <si>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</si>
  <si>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</si>
  <si>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</si>
  <si>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</si>
  <si>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</si>
  <si>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</si>
  <si>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</si>
  <si>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</si>
  <si>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</si>
  <si>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</si>
  <si>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</si>
  <si>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</si>
  <si>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</si>
  <si>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</si>
  <si>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</si>
  <si>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</si>
  <si>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</si>
  <si>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</si>
  <si>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</si>
  <si>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</si>
  <si>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</si>
  <si>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</si>
  <si>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</si>
  <si>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</si>
  <si>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</si>
  <si>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</si>
  <si>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</si>
  <si>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</si>
  <si>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</si>
  <si>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</si>
  <si>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</si>
  <si>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</si>
  <si>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</si>
  <si>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</si>
  <si>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</si>
  <si>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</si>
  <si>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</si>
  <si>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</si>
  <si>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</si>
  <si>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</si>
  <si>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</si>
  <si>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</si>
  <si>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</si>
  <si>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</si>
  <si>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</si>
  <si>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</si>
  <si>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</si>
  <si>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</si>
  <si>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</si>
  <si>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</si>
  <si>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</si>
  <si>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</si>
  <si>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</si>
  <si>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</si>
  <si>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</si>
  <si>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</si>
  <si>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</si>
  <si>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</si>
  <si>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</si>
  <si>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</si>
  <si>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</si>
  <si>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</si>
  <si>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</si>
  <si>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</si>
  <si>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</si>
  <si>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</si>
  <si>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</si>
  <si>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</si>
  <si>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</si>
  <si>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</si>
  <si>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</si>
  <si>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</si>
  <si>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</si>
  <si>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</si>
  <si>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</si>
  <si>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</si>
  <si>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</si>
  <si>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</si>
  <si>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</si>
  <si>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</si>
  <si>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</si>
  <si>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</si>
  <si>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</si>
  <si>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</si>
  <si>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</si>
  <si>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</si>
  <si>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</si>
  <si>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</si>
  <si>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</si>
  <si>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</si>
  <si>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</si>
  <si>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</si>
  <si>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</si>
  <si>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</si>
  <si>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</si>
  <si>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</si>
  <si>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</si>
  <si>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</si>
  <si>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</si>
  <si>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</si>
  <si>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</si>
  <si>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</si>
  <si>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</si>
  <si>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</si>
  <si>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</si>
  <si>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</si>
  <si>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</si>
  <si>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</si>
  <si>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</si>
  <si>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</si>
  <si>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</si>
  <si>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</si>
  <si>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</si>
  <si>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</si>
  <si>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</si>
  <si>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</si>
  <si>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</si>
  <si>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</si>
  <si>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</si>
  <si>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</si>
  <si>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</si>
  <si>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</si>
  <si>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</si>
  <si>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</si>
  <si>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</si>
  <si>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</si>
  <si>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</si>
  <si>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</si>
  <si>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</si>
  <si>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</si>
  <si>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</si>
  <si>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</si>
  <si>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</si>
  <si>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</si>
  <si>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</si>
  <si>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</si>
  <si>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</si>
  <si>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</si>
  <si>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</si>
  <si>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</si>
  <si>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</si>
  <si>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</si>
  <si>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</si>
  <si>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</si>
  <si>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</si>
  <si>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</si>
  <si>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</si>
  <si>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</si>
  <si>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</si>
  <si>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</si>
  <si>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</si>
  <si>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</si>
  <si>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</si>
  <si>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</si>
  <si>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</si>
  <si>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</si>
  <si>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</si>
  <si>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</si>
  <si>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</si>
  <si>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</si>
  <si>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</si>
  <si>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</si>
  <si>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</si>
  <si>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</si>
  <si>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</si>
  <si>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</si>
  <si>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</si>
  <si>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</si>
  <si>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</si>
  <si>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</si>
  <si>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</si>
  <si>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</si>
  <si>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</si>
  <si>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</si>
  <si>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</si>
  <si>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</si>
  <si>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</si>
  <si>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</si>
  <si>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</si>
  <si>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</si>
  <si>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</si>
  <si>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</si>
  <si>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</si>
  <si>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</si>
  <si>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</si>
  <si>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</si>
  <si>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</si>
  <si>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</si>
  <si>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</si>
  <si>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</si>
  <si>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</si>
  <si>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</si>
  <si>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</si>
  <si>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</si>
  <si>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</si>
  <si>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</si>
  <si>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</si>
  <si>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</si>
  <si>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</si>
  <si>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</si>
  <si>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</si>
  <si>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</si>
  <si>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</si>
  <si>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</si>
  <si>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</si>
  <si>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</si>
  <si>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</si>
  <si>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</si>
  <si>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</si>
  <si>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</si>
  <si>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</si>
  <si>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</si>
  <si>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</si>
  <si>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</si>
  <si>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</si>
  <si>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</si>
  <si>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</si>
  <si>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</si>
  <si>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</si>
  <si>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</si>
  <si>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</si>
  <si>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</si>
  <si>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</si>
  <si>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</si>
  <si>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</si>
  <si>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</si>
  <si>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</si>
  <si>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</si>
  <si>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</si>
  <si>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</si>
  <si>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</si>
  <si>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</si>
  <si>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</si>
  <si>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</si>
  <si>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</si>
  <si>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</si>
  <si>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</si>
  <si>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</si>
  <si>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</si>
  <si>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</si>
  <si>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</si>
  <si>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</si>
  <si>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</si>
  <si>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</si>
  <si>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</si>
  <si>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</si>
  <si>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</si>
  <si>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</si>
  <si>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</si>
  <si>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</si>
  <si>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</si>
  <si>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</si>
  <si>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</si>
  <si>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</si>
  <si>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</si>
  <si>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</si>
  <si>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</si>
  <si>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</si>
  <si>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</si>
  <si>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</si>
  <si>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</si>
  <si>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</si>
  <si>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</si>
  <si>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</si>
  <si>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</si>
  <si>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</si>
  <si>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</si>
  <si>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</si>
  <si>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</si>
  <si>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</si>
  <si>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</si>
  <si>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</si>
  <si>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</si>
  <si>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</si>
  <si>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</si>
  <si>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</si>
  <si>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</si>
  <si>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</si>
  <si>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</si>
  <si>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</si>
  <si>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</si>
  <si>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</si>
  <si>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</si>
  <si>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</si>
  <si>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</si>
  <si>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</si>
  <si>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</si>
  <si>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</si>
  <si>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</si>
  <si>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</si>
  <si>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</si>
  <si>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</si>
  <si>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</si>
  <si>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</si>
  <si>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</si>
  <si>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</si>
  <si>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</si>
  <si>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</si>
  <si>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</si>
  <si>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</si>
  <si>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</si>
  <si>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</si>
  <si>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</si>
  <si>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</si>
  <si>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</si>
  <si>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</si>
  <si>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</si>
  <si>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</si>
  <si>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</si>
  <si>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</si>
  <si>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</si>
  <si>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</si>
  <si>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</si>
  <si>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</si>
  <si>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</si>
  <si>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</si>
  <si>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</si>
  <si>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</si>
  <si>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</si>
  <si>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</si>
  <si>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</si>
  <si>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</si>
  <si>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</si>
  <si>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</si>
  <si>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</si>
  <si>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</si>
  <si>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</si>
  <si>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</si>
  <si>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</si>
  <si>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</si>
  <si>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</si>
  <si>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</si>
  <si>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</si>
  <si>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</si>
  <si>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</si>
  <si>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</si>
  <si>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</si>
  <si>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</si>
  <si>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</si>
  <si>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</si>
  <si>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</si>
  <si>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</si>
  <si>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</si>
  <si>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</si>
  <si>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</si>
  <si>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</si>
  <si>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</si>
  <si>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</si>
  <si>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</si>
  <si>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</si>
  <si>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</si>
  <si>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</si>
  <si>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</si>
  <si>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</si>
  <si>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</si>
  <si>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</si>
  <si>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</si>
  <si>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</si>
  <si>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</si>
  <si>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</si>
  <si>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</si>
  <si>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</si>
  <si>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</si>
  <si>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</si>
  <si>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</si>
  <si>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</si>
  <si>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</si>
  <si>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</si>
  <si>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</si>
  <si>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</si>
  <si>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</si>
  <si>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</si>
  <si>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</si>
  <si>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</si>
  <si>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</si>
  <si>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</si>
  <si>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</si>
  <si>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</si>
  <si>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</si>
  <si>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</si>
  <si>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</si>
  <si>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</si>
  <si>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</si>
  <si>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</si>
  <si>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</si>
  <si>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</si>
  <si>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</si>
  <si>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</si>
  <si>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</si>
  <si>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</si>
  <si>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</si>
  <si>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</si>
  <si>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</si>
  <si>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</si>
  <si>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</si>
  <si>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</si>
  <si>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</si>
  <si>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</si>
  <si>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</si>
  <si>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</si>
  <si>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</si>
  <si>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</si>
  <si>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</si>
  <si>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</si>
  <si>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</si>
  <si>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</si>
  <si>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</si>
  <si>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</si>
  <si>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</si>
  <si>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</si>
  <si>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</si>
  <si>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</si>
  <si>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</si>
  <si>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</si>
  <si>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</si>
  <si>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</si>
  <si>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</si>
  <si>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</si>
  <si>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</si>
  <si>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</si>
  <si>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</si>
  <si>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</si>
  <si>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</si>
  <si>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</si>
  <si>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</si>
  <si>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</si>
  <si>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</si>
  <si>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</si>
  <si>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</si>
  <si>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</si>
  <si>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</si>
  <si>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</si>
  <si>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</si>
  <si>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</si>
  <si>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</si>
  <si>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</si>
  <si>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</si>
  <si>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</si>
  <si>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</si>
  <si>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</si>
  <si>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</si>
  <si>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</si>
  <si>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</si>
  <si>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</si>
  <si>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</si>
  <si>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</si>
  <si>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</si>
  <si>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</si>
  <si>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</si>
  <si>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</si>
  <si>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</si>
  <si>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</si>
  <si>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</si>
  <si>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</si>
  <si>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</si>
  <si>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</si>
  <si>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</si>
  <si>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</si>
  <si>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</si>
  <si>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</si>
  <si>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</si>
  <si>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</si>
  <si>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</si>
  <si>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</si>
  <si>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</si>
  <si>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</si>
  <si>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</si>
  <si>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</si>
  <si>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</si>
  <si>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</si>
  <si>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</si>
  <si>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</si>
  <si>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</si>
  <si>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</si>
  <si>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</si>
  <si>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</si>
  <si>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</si>
  <si>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</si>
  <si>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</si>
  <si>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</si>
  <si>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</si>
  <si>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</si>
  <si>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</si>
  <si>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</si>
  <si>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</si>
  <si>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</si>
  <si>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</si>
  <si>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</si>
  <si>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</si>
  <si>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</si>
  <si>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</si>
  <si>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</si>
  <si>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</si>
  <si>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</si>
  <si>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</si>
  <si>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</si>
  <si>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</si>
  <si>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</si>
  <si>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</si>
  <si>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</si>
  <si>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</si>
  <si>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</si>
  <si>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</si>
  <si>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</si>
  <si>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</si>
  <si>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</si>
  <si>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</si>
  <si>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</si>
  <si>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</si>
  <si>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</si>
  <si>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</si>
  <si>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</si>
  <si>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</si>
  <si>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</si>
  <si>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</si>
  <si>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</si>
  <si>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</si>
  <si>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</si>
  <si>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</si>
  <si>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</si>
  <si>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</si>
  <si>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</si>
  <si>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</si>
  <si>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</si>
  <si>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</si>
  <si>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</si>
  <si>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</si>
  <si>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</si>
  <si>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</si>
  <si>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</si>
  <si>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</si>
  <si>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</si>
  <si>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</si>
  <si>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</si>
  <si>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</si>
  <si>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</si>
  <si>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</si>
  <si>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</si>
  <si>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</si>
  <si>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</si>
  <si>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</si>
  <si>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</si>
  <si>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</si>
  <si>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</si>
  <si>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</si>
  <si>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</si>
  <si>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</si>
  <si>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</si>
  <si>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</si>
  <si>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</si>
  <si>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</si>
  <si>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</si>
  <si>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</si>
  <si>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</si>
  <si>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</si>
  <si>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</si>
  <si>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</si>
  <si>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</si>
  <si>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</si>
  <si>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</si>
  <si>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</si>
  <si>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</si>
  <si>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</si>
  <si>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</si>
  <si>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</si>
  <si>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</si>
  <si>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</si>
  <si>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</si>
  <si>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</si>
  <si>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</si>
  <si>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</si>
  <si>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</si>
  <si>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</si>
  <si>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</si>
  <si>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</si>
  <si>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</si>
  <si>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</si>
  <si>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</si>
  <si>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</si>
  <si>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</si>
  <si>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</si>
  <si>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</si>
  <si>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</si>
  <si>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</si>
  <si>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</si>
  <si>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</si>
  <si>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</si>
  <si>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</si>
  <si>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</si>
  <si>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</si>
  <si>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</si>
  <si>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</si>
  <si>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</si>
  <si>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</si>
  <si>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</si>
  <si>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</si>
  <si>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</si>
  <si>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</si>
  <si>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</si>
  <si>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</si>
  <si>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</si>
  <si>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</si>
  <si>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</si>
  <si>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</si>
  <si>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</si>
  <si>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</si>
  <si>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</si>
  <si>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</si>
  <si>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</si>
  <si>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</si>
  <si>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</si>
  <si>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</si>
  <si>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</si>
  <si>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</si>
  <si>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</si>
  <si>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</si>
  <si>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</si>
  <si>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</si>
  <si>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</si>
  <si>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</si>
  <si>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</si>
  <si>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</si>
  <si>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</si>
  <si>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</si>
  <si>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</si>
  <si>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</si>
  <si>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</si>
  <si>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</si>
  <si>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</si>
  <si>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</si>
  <si>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</si>
  <si>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</si>
  <si>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</si>
  <si>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</si>
  <si>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</si>
  <si>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</si>
  <si>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</si>
  <si>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</si>
  <si>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</si>
  <si>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</si>
  <si>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</si>
  <si>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</si>
  <si>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</si>
  <si>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</si>
  <si>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</si>
  <si>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</si>
  <si>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</si>
  <si>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</si>
  <si>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</si>
  <si>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</si>
  <si>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</si>
  <si>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</si>
  <si>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</si>
  <si>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</si>
  <si>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</si>
  <si>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</si>
  <si>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</si>
  <si>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</si>
  <si>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</si>
  <si>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</si>
  <si>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</si>
  <si>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</si>
  <si>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</si>
  <si>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</si>
  <si>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</si>
  <si>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</si>
  <si>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</si>
  <si>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</si>
  <si>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</si>
  <si>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</si>
  <si>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</si>
  <si>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</si>
  <si>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</si>
  <si>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</si>
  <si>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</si>
  <si>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</si>
  <si>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</si>
  <si>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</si>
  <si>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</si>
  <si>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</si>
  <si>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</si>
  <si>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</si>
  <si>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</si>
  <si>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</si>
  <si>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</si>
  <si>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</si>
  <si>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</si>
  <si>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</si>
  <si>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</si>
  <si>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</si>
  <si>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</si>
  <si>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</si>
  <si>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</si>
  <si>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</si>
  <si>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</si>
  <si>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</si>
  <si>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</si>
  <si>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</si>
  <si>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</si>
  <si>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</si>
  <si>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</si>
  <si>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</si>
  <si>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</si>
  <si>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</si>
  <si>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</si>
  <si>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</si>
  <si>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</si>
  <si>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</si>
  <si>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</si>
  <si>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</si>
  <si>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</si>
  <si>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</si>
  <si>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</si>
  <si>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</si>
  <si>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</si>
  <si>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</si>
  <si>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</si>
  <si>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</si>
  <si>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</si>
  <si>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</si>
  <si>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</si>
  <si>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</si>
  <si>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</si>
  <si>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</si>
  <si>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</si>
  <si>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</si>
  <si>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</si>
  <si>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</si>
  <si>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</si>
  <si>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</si>
  <si>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</si>
  <si>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</si>
  <si>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</si>
  <si>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</si>
  <si>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</si>
  <si>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</si>
  <si>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</si>
  <si>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</si>
  <si>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</si>
  <si>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</si>
  <si>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</si>
  <si>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</si>
  <si>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</si>
  <si>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</si>
  <si>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</si>
  <si>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</si>
  <si>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</si>
  <si>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</si>
  <si>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</si>
  <si>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</si>
  <si>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</si>
  <si>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</si>
  <si>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</si>
  <si>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</si>
  <si>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</si>
  <si>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</si>
  <si>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</si>
  <si>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</si>
  <si>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</si>
  <si>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</si>
  <si>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</si>
  <si>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</si>
  <si>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</si>
  <si>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</si>
  <si>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</si>
  <si>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</si>
  <si>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</si>
  <si>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</si>
  <si>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</si>
  <si>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</si>
  <si>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</si>
  <si>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</si>
  <si>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</si>
  <si>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</si>
  <si>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</si>
  <si>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</si>
  <si>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</si>
  <si>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</si>
  <si>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</si>
  <si>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</si>
  <si>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</si>
  <si>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</si>
  <si>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</si>
  <si>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</si>
  <si>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</si>
  <si>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</si>
  <si>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</si>
  <si>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</si>
  <si>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</si>
  <si>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</si>
  <si>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</si>
  <si>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</si>
  <si>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</si>
  <si>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</si>
  <si>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</si>
  <si>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</si>
  <si>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</si>
  <si>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</si>
  <si>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</si>
  <si>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</si>
  <si>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</si>
  <si>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</si>
  <si>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</si>
  <si>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</si>
  <si>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</si>
  <si>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</si>
  <si>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</si>
  <si>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</si>
  <si>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</si>
  <si>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</si>
  <si>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</si>
  <si>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</si>
  <si>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</si>
  <si>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</si>
  <si>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</si>
  <si>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</si>
  <si>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</si>
  <si>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</si>
  <si>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</si>
  <si>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</si>
  <si>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</si>
  <si>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</si>
  <si>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</si>
  <si>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</si>
  <si>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</si>
  <si>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</si>
  <si>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</si>
  <si>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</si>
  <si>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</si>
  <si>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</si>
  <si>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</si>
  <si>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</si>
  <si>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</si>
  <si>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</si>
  <si>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</si>
  <si>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</si>
  <si>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</si>
  <si>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</si>
  <si>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</si>
  <si>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</si>
  <si>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</si>
  <si>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</si>
  <si>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</si>
  <si>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</si>
  <si>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</si>
  <si>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</si>
  <si>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</si>
  <si>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</si>
  <si>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</si>
  <si>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</si>
  <si>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</si>
  <si>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</si>
  <si>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</si>
  <si>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</si>
  <si>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</si>
  <si>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</si>
  <si>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</si>
  <si>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</si>
  <si>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</si>
  <si>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</si>
  <si>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</si>
  <si>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</si>
  <si>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</si>
  <si>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</si>
  <si>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</si>
  <si>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</si>
  <si>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</si>
  <si>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</si>
  <si>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</si>
  <si>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</si>
  <si>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</si>
  <si>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</si>
  <si>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</si>
  <si>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</si>
  <si>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</si>
  <si>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</si>
  <si>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</si>
  <si>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</si>
  <si>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</si>
  <si>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</si>
  <si>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</si>
  <si>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</si>
  <si>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</si>
  <si>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</si>
  <si>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</si>
  <si>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</si>
  <si>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</si>
  <si>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</si>
  <si>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</si>
  <si>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</si>
  <si>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</si>
  <si>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</si>
  <si>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</si>
  <si>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</si>
  <si>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</si>
  <si>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</si>
  <si>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</si>
  <si>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</si>
  <si>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</si>
  <si>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</si>
  <si>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</si>
  <si>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</si>
  <si>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</si>
  <si>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</si>
  <si>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</si>
  <si>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</si>
  <si>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</si>
  <si>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</si>
  <si>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</si>
  <si>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</si>
  <si>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</si>
  <si>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</si>
  <si>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</si>
  <si>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</si>
  <si>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</si>
  <si>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</si>
  <si>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</si>
  <si>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</si>
  <si>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</si>
  <si>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</si>
  <si>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</si>
  <si>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</si>
  <si>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</si>
  <si>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</si>
  <si>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</si>
  <si>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</si>
  <si>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</si>
  <si>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</si>
  <si>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</si>
  <si>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</si>
  <si>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</si>
  <si>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</si>
  <si>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</si>
  <si>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</si>
  <si>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</si>
  <si>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</si>
  <si>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</si>
  <si>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</si>
  <si>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</si>
  <si>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</si>
  <si>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</si>
  <si>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</si>
  <si>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</si>
  <si>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</si>
  <si>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</si>
  <si>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</si>
  <si>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</si>
  <si>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</si>
  <si>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</si>
  <si>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</si>
  <si>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</si>
  <si>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</si>
  <si>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</si>
  <si>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</si>
  <si>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</si>
  <si>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</si>
  <si>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</si>
  <si>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</si>
  <si>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</si>
  <si>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</si>
  <si>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</si>
  <si>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</si>
  <si>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</si>
  <si>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</si>
  <si>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</si>
  <si>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</si>
  <si>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</si>
  <si>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</si>
  <si>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</si>
  <si>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</si>
  <si>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</si>
  <si>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</si>
  <si>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</si>
  <si>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</si>
  <si>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</si>
  <si>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</si>
  <si>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</si>
  <si>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</si>
  <si>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</si>
  <si>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</si>
  <si>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</si>
  <si>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</si>
  <si>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</si>
  <si>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</si>
  <si>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</si>
  <si>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</si>
  <si>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</si>
  <si>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</si>
  <si>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</si>
  <si>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</si>
  <si>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</si>
  <si>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</si>
  <si>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</si>
  <si>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</si>
  <si>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</si>
  <si>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</si>
  <si>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</si>
  <si>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</si>
  <si>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</si>
  <si>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</si>
  <si>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</si>
  <si>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</si>
  <si>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</si>
  <si>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</si>
  <si>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</si>
  <si>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</si>
  <si>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</si>
  <si>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</si>
  <si>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</si>
  <si>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</si>
  <si>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</si>
  <si>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</si>
  <si>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</si>
  <si>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</si>
  <si>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</si>
  <si>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</si>
  <si>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</si>
  <si>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</si>
  <si>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</si>
  <si>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</si>
  <si>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</si>
  <si>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</si>
  <si>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</si>
  <si>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</si>
  <si>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</si>
  <si>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</si>
  <si>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</si>
  <si>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</si>
  <si>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</si>
  <si>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</si>
  <si>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</si>
  <si>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</si>
  <si>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</si>
  <si>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</si>
  <si>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</si>
  <si>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</si>
  <si>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</si>
  <si>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</si>
  <si>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</si>
  <si>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</si>
  <si>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</si>
  <si>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</si>
  <si>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</si>
  <si>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</si>
  <si>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</si>
  <si>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</si>
  <si>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</si>
  <si>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</si>
  <si>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</si>
  <si>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</si>
  <si>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</si>
  <si>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</si>
  <si>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</si>
  <si>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</si>
  <si>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</si>
  <si>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</si>
  <si>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</si>
  <si>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</si>
  <si>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</si>
  <si>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</si>
  <si>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</si>
  <si>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</si>
  <si>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</si>
  <si>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</si>
  <si>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</si>
  <si>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</si>
  <si>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</si>
  <si>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</si>
  <si>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</si>
  <si>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</si>
  <si>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</si>
  <si>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</si>
  <si>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</si>
  <si>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</si>
  <si>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</si>
  <si>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</si>
  <si>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</si>
  <si>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</si>
  <si>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</si>
  <si>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</si>
  <si>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</si>
  <si>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</si>
  <si>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</si>
  <si>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</si>
  <si>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</si>
  <si>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</si>
  <si>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</si>
  <si>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</si>
  <si>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</si>
  <si>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</si>
  <si>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</si>
  <si>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</si>
  <si>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</si>
  <si>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</si>
  <si>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</si>
  <si>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</si>
  <si>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</si>
  <si>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</si>
  <si>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</si>
  <si>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</si>
  <si>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</si>
  <si>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</si>
  <si>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</si>
  <si>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</si>
  <si>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</si>
  <si>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</si>
  <si>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</si>
  <si>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</si>
  <si>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</si>
  <si>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</si>
  <si>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</si>
  <si>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</si>
  <si>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</si>
  <si>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</si>
  <si>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</si>
  <si>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</si>
  <si>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</si>
  <si>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</si>
  <si>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</si>
  <si>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</si>
  <si>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</si>
  <si>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</si>
  <si>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</si>
  <si>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</si>
  <si>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</si>
  <si>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</si>
  <si>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</si>
  <si>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</si>
  <si>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</si>
  <si>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</si>
  <si>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</si>
  <si>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</si>
  <si>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</si>
  <si>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</si>
  <si>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</si>
  <si>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</si>
  <si>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</si>
  <si>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</si>
  <si>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</si>
  <si>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</si>
  <si>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</si>
  <si>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</si>
  <si>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</si>
  <si>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</si>
  <si>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</si>
  <si>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</si>
  <si>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</si>
  <si>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</si>
  <si>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</si>
  <si>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</si>
  <si>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</si>
  <si>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</si>
  <si>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</si>
  <si>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</si>
  <si>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</si>
  <si>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</si>
  <si>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</si>
  <si>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</si>
  <si>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</si>
  <si>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</si>
  <si>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</si>
  <si>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</si>
  <si>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</si>
  <si>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</si>
  <si>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</si>
  <si>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</si>
  <si>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</si>
  <si>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</si>
  <si>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</si>
  <si>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</si>
  <si>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</si>
  <si>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</si>
  <si>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</si>
  <si>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</si>
  <si>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</si>
  <si>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</si>
  <si>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</si>
  <si>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</si>
  <si>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</si>
  <si>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</si>
  <si>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</si>
  <si>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</si>
  <si>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</si>
  <si>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</si>
  <si>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</si>
  <si>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</si>
  <si>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</si>
  <si>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</si>
  <si>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</si>
  <si>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</si>
  <si>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</si>
  <si>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</si>
  <si>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</si>
  <si>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</si>
  <si>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</si>
  <si>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</si>
  <si>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</si>
  <si>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</si>
  <si>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</si>
  <si>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</si>
  <si>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</si>
  <si>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</si>
  <si>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</si>
  <si>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</si>
  <si>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</si>
  <si>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</si>
  <si>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</si>
  <si>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</si>
  <si>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</si>
  <si>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</si>
  <si>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</si>
  <si>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</si>
  <si>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</si>
  <si>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</si>
  <si>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</si>
  <si>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</si>
  <si>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</si>
  <si>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</si>
  <si>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</si>
  <si>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</si>
  <si>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</si>
  <si>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</si>
  <si>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</si>
  <si>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</si>
  <si>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</si>
  <si>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</si>
  <si>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</si>
  <si>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</si>
  <si>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</si>
  <si>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</si>
  <si>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</si>
  <si>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</si>
  <si>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</si>
  <si>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</si>
  <si>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</si>
  <si>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</si>
  <si>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</si>
  <si>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</si>
  <si>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</si>
  <si>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</si>
  <si>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</si>
  <si>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</si>
  <si>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</si>
  <si>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</si>
  <si>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</si>
  <si>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</si>
  <si>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</si>
  <si>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</si>
  <si>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</si>
  <si>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</si>
  <si>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</si>
  <si>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</si>
  <si>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</si>
  <si>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</si>
  <si>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</si>
  <si>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</si>
  <si>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</si>
  <si>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</si>
  <si>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</si>
  <si>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</si>
  <si>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</si>
  <si>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</si>
  <si>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</si>
  <si>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</si>
  <si>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</si>
  <si>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</si>
  <si>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</si>
  <si>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</si>
  <si>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</si>
  <si>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</si>
  <si>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</si>
  <si>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</si>
  <si>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</si>
  <si>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</si>
  <si>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</si>
  <si>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</si>
  <si>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</si>
  <si>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</si>
  <si>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</si>
  <si>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</si>
  <si>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</si>
  <si>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</si>
  <si>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</si>
  <si>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</si>
  <si>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</si>
  <si>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</si>
  <si>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</si>
  <si>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</si>
  <si>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</si>
  <si>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</si>
  <si>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</si>
  <si>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</si>
  <si>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</si>
  <si>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</si>
  <si>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</si>
  <si>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</si>
  <si>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</si>
  <si>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</si>
  <si>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</si>
  <si>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</si>
  <si>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</si>
  <si>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</si>
  <si>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</si>
  <si>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</si>
  <si>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</si>
  <si>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</si>
  <si>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</si>
  <si>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</si>
  <si>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</si>
  <si>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</si>
  <si>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</si>
  <si>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</si>
  <si>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</si>
  <si>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</si>
  <si>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</si>
  <si>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</si>
  <si>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</si>
  <si>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</si>
  <si>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</si>
  <si>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</si>
  <si>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</si>
  <si>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</si>
  <si>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</si>
  <si>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</si>
  <si>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</si>
  <si>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</si>
  <si>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</si>
  <si>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</si>
  <si>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</si>
  <si>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</si>
  <si>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</si>
  <si>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</si>
  <si>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</si>
  <si>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</si>
  <si>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</si>
  <si>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</si>
  <si>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</si>
  <si>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</si>
  <si>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</si>
  <si>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</si>
  <si>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</si>
  <si>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</si>
  <si>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</si>
  <si>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</si>
  <si>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</si>
  <si>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</si>
  <si>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</si>
  <si>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</si>
  <si>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</si>
  <si>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</si>
  <si>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</si>
  <si>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</si>
  <si>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</si>
  <si>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</si>
  <si>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</si>
  <si>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</si>
  <si>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</si>
  <si>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</si>
  <si>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</si>
  <si>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</si>
  <si>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</si>
  <si>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</si>
  <si>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</si>
  <si>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</si>
  <si>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</si>
  <si>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</si>
  <si>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</si>
  <si>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</si>
  <si>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</si>
  <si>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</si>
  <si>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</si>
  <si>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</si>
  <si>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</si>
  <si>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</si>
  <si>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</si>
  <si>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</si>
  <si>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</si>
  <si>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</si>
  <si>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</si>
  <si>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</si>
  <si>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</si>
  <si>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</si>
  <si>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</si>
  <si>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</si>
  <si>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</si>
  <si>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</si>
  <si>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</si>
  <si>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</si>
  <si>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</si>
  <si>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</si>
  <si>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</si>
  <si>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</si>
  <si>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</si>
  <si>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</si>
  <si>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</si>
  <si>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</si>
  <si>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</si>
  <si>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</si>
  <si>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</si>
  <si>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</si>
  <si>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</si>
  <si>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</si>
  <si>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</si>
  <si>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</si>
  <si>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</si>
  <si>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</si>
  <si>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</si>
  <si>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</si>
  <si>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</si>
  <si>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</si>
  <si>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</si>
  <si>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</si>
  <si>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</si>
  <si>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</si>
  <si>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</si>
  <si>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</si>
  <si>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</si>
  <si>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</si>
  <si>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</si>
  <si>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</si>
  <si>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</si>
  <si>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</si>
  <si>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</si>
  <si>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</si>
  <si>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</si>
  <si>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</si>
  <si>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</si>
  <si>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</si>
  <si>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</si>
  <si>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</si>
  <si>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</si>
  <si>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</si>
  <si>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</si>
  <si>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</si>
  <si>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</si>
  <si>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</si>
  <si>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</si>
  <si>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</si>
  <si>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</si>
  <si>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</si>
  <si>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</si>
  <si>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</si>
  <si>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</si>
  <si>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</si>
  <si>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</si>
  <si>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</si>
  <si>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</si>
  <si>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</si>
  <si>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</si>
  <si>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</si>
  <si>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</si>
  <si>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</si>
  <si>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</si>
  <si>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</si>
  <si>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</si>
  <si>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</si>
  <si>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</si>
  <si>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</si>
  <si>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</si>
  <si>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</si>
  <si>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</si>
  <si>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</si>
  <si>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</si>
  <si>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</si>
  <si>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</si>
  <si>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</si>
  <si>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</si>
  <si>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</si>
  <si>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</si>
  <si>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</si>
  <si>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</si>
  <si>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</si>
  <si>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</si>
  <si>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</si>
  <si>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</si>
  <si>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</si>
  <si>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</si>
  <si>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</si>
  <si>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</si>
  <si>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</si>
  <si>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</si>
  <si>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</si>
  <si>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</si>
  <si>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</si>
  <si>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</si>
  <si>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</si>
  <si>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</si>
  <si>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</si>
  <si>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</si>
  <si>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</si>
  <si>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</si>
  <si>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</si>
  <si>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</si>
  <si>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</si>
  <si>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</si>
  <si>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</si>
  <si>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</si>
  <si>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</si>
  <si>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</si>
  <si>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</si>
  <si>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</si>
  <si>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</si>
  <si>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</si>
  <si>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</si>
  <si>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</si>
  <si>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</si>
  <si>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</si>
  <si>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</si>
  <si>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</si>
  <si>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</si>
  <si>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</si>
  <si>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</si>
  <si>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</si>
  <si>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</si>
  <si>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</si>
  <si>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</si>
  <si>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</si>
  <si>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</si>
  <si>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</si>
  <si>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</si>
  <si>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</si>
  <si>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</si>
  <si>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</si>
  <si>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</si>
  <si>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</si>
  <si>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</si>
  <si>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</si>
  <si>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</si>
  <si>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</si>
  <si>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</si>
  <si>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</si>
  <si>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</si>
  <si>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</si>
  <si>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</si>
  <si>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</si>
  <si>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</si>
  <si>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</si>
  <si>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</si>
  <si>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</si>
  <si>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</si>
  <si>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</si>
  <si>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</si>
  <si>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</si>
  <si>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</si>
  <si>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</si>
  <si>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</si>
  <si>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</si>
  <si>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</si>
  <si>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</si>
  <si>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</si>
  <si>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</si>
  <si>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</si>
  <si>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</si>
  <si>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</si>
  <si>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</si>
  <si>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</si>
  <si>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</si>
  <si>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</si>
  <si>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</si>
  <si>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</si>
  <si>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</si>
  <si>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</si>
  <si>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</si>
  <si>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</si>
  <si>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</si>
  <si>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</si>
  <si>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</si>
  <si>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</si>
  <si>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</si>
  <si>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</si>
  <si>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</si>
  <si>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</si>
  <si>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</si>
  <si>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</si>
  <si>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</si>
  <si>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</si>
  <si>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</si>
  <si>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</si>
  <si>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</si>
  <si>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</si>
  <si>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</si>
  <si>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</si>
  <si>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</si>
  <si>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</si>
  <si>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</si>
  <si>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</si>
  <si>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</si>
  <si>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</si>
  <si>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</si>
  <si>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</si>
  <si>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</si>
  <si>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</si>
  <si>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</si>
  <si>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</si>
  <si>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</si>
  <si>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</si>
  <si>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</si>
  <si>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</si>
  <si>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</si>
  <si>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</si>
  <si>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</si>
  <si>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</si>
  <si>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</si>
  <si>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</si>
  <si>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</si>
  <si>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</si>
  <si>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</si>
  <si>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</si>
  <si>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</si>
  <si>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</si>
  <si>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</si>
  <si>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</si>
  <si>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</si>
  <si>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</si>
  <si>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</si>
  <si>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</si>
  <si>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</si>
  <si>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</si>
  <si>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</si>
  <si>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</si>
  <si>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</si>
  <si>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</si>
  <si>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</si>
  <si>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</si>
  <si>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</si>
  <si>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</si>
  <si>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</si>
  <si>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</si>
  <si>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</si>
  <si>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</si>
  <si>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</si>
  <si>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</si>
  <si>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</si>
  <si>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</si>
  <si>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</si>
  <si>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</si>
  <si>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</si>
  <si>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</si>
  <si>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</si>
  <si>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</si>
  <si>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</si>
  <si>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</si>
  <si>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</si>
  <si>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</si>
  <si>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</si>
  <si>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</si>
  <si>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</si>
  <si>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</si>
  <si>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</si>
  <si>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</si>
  <si>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</si>
  <si>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</si>
  <si>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</si>
  <si>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</si>
  <si>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</si>
  <si>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</si>
  <si>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</si>
  <si>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</si>
  <si>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</si>
  <si>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</si>
  <si>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</si>
  <si>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</si>
  <si>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</si>
  <si>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</si>
  <si>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</si>
  <si>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</si>
  <si>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</si>
  <si>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</si>
  <si>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</si>
  <si>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</si>
  <si>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</si>
  <si>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</si>
  <si>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</si>
  <si>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</si>
  <si>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</si>
  <si>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</si>
  <si>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</si>
  <si>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</si>
  <si>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</si>
  <si>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</si>
  <si>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</si>
  <si>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</si>
  <si>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</si>
  <si>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</si>
  <si>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</si>
  <si>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</si>
  <si>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</si>
  <si>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</si>
  <si>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</si>
  <si>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</si>
  <si>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</si>
  <si>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</si>
  <si>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</si>
  <si>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</si>
  <si>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</si>
  <si>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</si>
  <si>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</si>
  <si>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</si>
  <si>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</si>
  <si>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</si>
  <si>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</si>
  <si>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</si>
  <si>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</si>
  <si>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</si>
  <si>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</si>
  <si>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</si>
  <si>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</si>
  <si>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</si>
  <si>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</si>
  <si>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</si>
  <si>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</si>
  <si>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</si>
  <si>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</si>
  <si>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</si>
  <si>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</si>
  <si>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</si>
  <si>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</si>
  <si>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</si>
  <si>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</si>
  <si>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</si>
  <si>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</si>
  <si>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</si>
  <si>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</si>
  <si>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</si>
  <si>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</si>
  <si>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</si>
  <si>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</si>
  <si>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</si>
  <si>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</si>
  <si>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</si>
  <si>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</si>
  <si>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</si>
  <si>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</si>
  <si>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</si>
  <si>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</si>
  <si>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</si>
  <si>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</si>
  <si>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</si>
  <si>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</si>
  <si>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</si>
  <si>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</si>
  <si>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</si>
  <si>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</si>
  <si>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</si>
  <si>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</si>
  <si>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</si>
  <si>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</si>
  <si>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</si>
  <si>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</si>
  <si>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</si>
  <si>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</si>
  <si>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</si>
  <si>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</si>
  <si>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</si>
  <si>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</si>
  <si>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</si>
  <si>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</si>
  <si>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</si>
  <si>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</si>
  <si>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</si>
  <si>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</si>
  <si>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</si>
  <si>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</si>
  <si>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</si>
  <si>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</si>
  <si>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</si>
  <si>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</si>
  <si>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</si>
  <si>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</si>
  <si>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</si>
  <si>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</si>
  <si>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</si>
  <si>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</si>
  <si>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</si>
  <si>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</si>
  <si>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</si>
  <si>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</si>
  <si>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</si>
  <si>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</si>
  <si>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</si>
  <si>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</si>
  <si>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</si>
  <si>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</si>
  <si>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</si>
  <si>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</si>
  <si>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</si>
  <si>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</si>
  <si>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</si>
  <si>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</si>
  <si>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</si>
  <si>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</si>
  <si>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</si>
  <si>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</si>
  <si>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</si>
  <si>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</si>
  <si>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</si>
  <si>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</si>
  <si>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</si>
  <si>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</si>
  <si>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</si>
  <si>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</si>
  <si>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</si>
  <si>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</si>
  <si>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</si>
  <si>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</si>
  <si>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</si>
  <si>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</si>
  <si>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</si>
  <si>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</si>
  <si>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</si>
  <si>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</si>
  <si>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</si>
  <si>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</si>
  <si>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</si>
  <si>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</si>
  <si>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</si>
  <si>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</si>
  <si>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</si>
  <si>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</si>
  <si>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</si>
  <si>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</si>
  <si>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</si>
  <si>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</si>
  <si>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</si>
  <si>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</si>
  <si>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</si>
  <si>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</si>
  <si>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</si>
  <si>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</si>
  <si>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</si>
  <si>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</si>
  <si>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</si>
  <si>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</si>
  <si>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</si>
  <si>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</si>
  <si>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</si>
  <si>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</si>
  <si>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</si>
  <si>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</si>
  <si>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</si>
  <si>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</si>
  <si>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</si>
  <si>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</si>
  <si>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</si>
  <si>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</si>
  <si>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</si>
  <si>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</si>
  <si>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</si>
  <si>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</si>
  <si>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</si>
  <si>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</si>
  <si>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</si>
  <si>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</si>
  <si>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</si>
  <si>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</si>
  <si>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</si>
  <si>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</si>
  <si>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</si>
  <si>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</si>
  <si>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</si>
  <si>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</si>
  <si>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</si>
  <si>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</si>
  <si>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</si>
  <si>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</si>
  <si>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</si>
  <si>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</si>
  <si>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</si>
  <si>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</si>
  <si>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</si>
  <si>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</si>
  <si>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</si>
  <si>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</si>
  <si>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</si>
  <si>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</si>
  <si>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</si>
  <si>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</si>
  <si>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</si>
  <si>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</si>
  <si>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</si>
  <si>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</si>
  <si>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</si>
  <si>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</si>
  <si>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</si>
  <si>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</si>
  <si>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</si>
  <si>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</si>
  <si>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</si>
  <si>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</si>
  <si>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</si>
  <si>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</si>
  <si>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</si>
  <si>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</si>
  <si>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</si>
  <si>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</si>
  <si>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</si>
  <si>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</si>
  <si>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</si>
  <si>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</si>
  <si>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</si>
  <si>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</si>
  <si>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</si>
  <si>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</si>
  <si>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</si>
  <si>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</si>
  <si>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</si>
  <si>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</si>
  <si>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</si>
  <si>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</si>
  <si>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</si>
  <si>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</si>
  <si>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</si>
  <si>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</si>
  <si>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</si>
  <si>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</si>
  <si>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</si>
  <si>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</si>
  <si>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</si>
  <si>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</si>
  <si>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</si>
  <si>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</si>
  <si>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</si>
  <si>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</si>
  <si>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</si>
  <si>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</si>
  <si>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</si>
  <si>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</si>
  <si>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</si>
  <si>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</si>
  <si>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</si>
  <si>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</si>
  <si>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</si>
  <si>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</si>
  <si>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</si>
  <si>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</si>
  <si>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</si>
  <si>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</si>
  <si>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</si>
  <si>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</si>
  <si>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</si>
  <si>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</si>
  <si>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</si>
  <si>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</si>
  <si>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</si>
  <si>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</si>
  <si>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</si>
  <si>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</si>
  <si>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</si>
  <si>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</si>
  <si>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</si>
  <si>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</si>
  <si>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</si>
  <si>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</si>
  <si>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</si>
  <si>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</si>
  <si>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</si>
  <si>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</si>
  <si>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</si>
  <si>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</si>
  <si>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</si>
  <si>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</si>
  <si>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</si>
  <si>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</si>
  <si>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</si>
  <si>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</si>
  <si>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</si>
  <si>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</si>
  <si>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</si>
  <si>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</si>
  <si>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</si>
  <si>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</si>
  <si>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</si>
  <si>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</si>
  <si>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</si>
  <si>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</si>
  <si>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</si>
  <si>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</si>
  <si>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</si>
  <si>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</si>
  <si>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</si>
  <si>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</si>
  <si>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</si>
  <si>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</si>
  <si>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</si>
  <si>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</si>
  <si>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</si>
  <si>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</si>
  <si>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</si>
  <si>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</si>
  <si>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</si>
  <si>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</si>
  <si>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</si>
  <si>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</si>
  <si>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</si>
  <si>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</si>
  <si>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</si>
  <si>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</si>
  <si>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</si>
  <si>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</si>
  <si>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</si>
  <si>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</si>
  <si>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</si>
  <si>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</si>
  <si>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</si>
  <si>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</si>
  <si>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</si>
  <si>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</si>
  <si>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</si>
  <si>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</si>
  <si>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</si>
  <si>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</si>
  <si>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</si>
  <si>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</si>
  <si>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</si>
  <si>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</si>
  <si>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</si>
  <si>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</si>
  <si>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</si>
  <si>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</si>
  <si>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</si>
  <si>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</si>
  <si>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</si>
  <si>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</si>
  <si>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</si>
  <si>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</si>
  <si>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</si>
  <si>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</si>
  <si>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</si>
  <si>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</si>
  <si>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</si>
  <si>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</si>
  <si>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</si>
  <si>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</si>
  <si>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</si>
  <si>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</si>
  <si>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</si>
  <si>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</si>
  <si>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</si>
  <si>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</si>
  <si>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</si>
  <si>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</si>
  <si>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</si>
  <si>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</si>
  <si>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</si>
  <si>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</si>
  <si>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</si>
  <si>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</si>
  <si>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</si>
  <si>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</si>
  <si>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</si>
  <si>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</si>
  <si>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</si>
  <si>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</si>
  <si>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</si>
  <si>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</si>
  <si>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</si>
  <si>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</si>
  <si>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</si>
  <si>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</si>
  <si>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</si>
  <si>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</si>
  <si>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</si>
  <si>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</si>
  <si>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</si>
  <si>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</si>
  <si>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</si>
  <si>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</si>
  <si>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</si>
  <si>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</si>
  <si>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</si>
  <si>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</si>
  <si>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</si>
  <si>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</si>
  <si>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</si>
  <si>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</si>
  <si>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</si>
  <si>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</si>
  <si>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</si>
  <si>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</si>
  <si>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</si>
  <si>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</si>
  <si>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</si>
  <si>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</si>
  <si>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</si>
  <si>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</si>
  <si>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</si>
  <si>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</si>
  <si>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</si>
  <si>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</si>
  <si>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</si>
  <si>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</si>
  <si>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</si>
  <si>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</si>
  <si>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</si>
  <si>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</si>
  <si>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</si>
  <si>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</si>
  <si>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</si>
  <si>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</si>
  <si>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</si>
  <si>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</si>
  <si>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</si>
  <si>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</si>
  <si>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</si>
  <si>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</si>
  <si>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</si>
  <si>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</si>
  <si>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</si>
  <si>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</si>
  <si>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</si>
  <si>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</si>
  <si>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</si>
  <si>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</si>
  <si>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</si>
  <si>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</si>
  <si>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</si>
  <si>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</si>
  <si>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</si>
  <si>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</si>
  <si>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</si>
  <si>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</si>
  <si>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</si>
  <si>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</si>
  <si>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</si>
  <si>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</si>
  <si>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</si>
  <si>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</si>
  <si>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</si>
  <si>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</si>
  <si>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</si>
  <si>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</si>
  <si>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</si>
  <si>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</si>
  <si>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</si>
  <si>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</si>
  <si>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</si>
  <si>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</si>
  <si>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</si>
  <si>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</si>
  <si>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</si>
  <si>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</si>
  <si>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</si>
  <si>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</si>
  <si>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</si>
  <si>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</si>
  <si>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</si>
  <si>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</si>
  <si>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</si>
  <si>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</si>
  <si>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</si>
  <si>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</si>
  <si>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</si>
  <si>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</si>
  <si>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</si>
  <si>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</si>
  <si>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</si>
  <si>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</si>
  <si>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</si>
  <si>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</si>
  <si>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</si>
  <si>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</si>
  <si>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</si>
  <si>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</si>
  <si>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</si>
  <si>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</si>
  <si>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</si>
  <si>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</si>
  <si>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</si>
  <si>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</si>
  <si>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</si>
  <si>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</si>
  <si>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</si>
  <si>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</si>
  <si>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</si>
  <si>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</si>
  <si>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</si>
  <si>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</si>
  <si>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</si>
  <si>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</si>
  <si>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</si>
  <si>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</si>
  <si>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</si>
  <si>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</si>
  <si>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</si>
  <si>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</si>
  <si>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</si>
  <si>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</si>
  <si>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</si>
  <si>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</si>
  <si>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</si>
  <si>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</si>
  <si>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</si>
  <si>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</si>
  <si>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</si>
  <si>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</si>
  <si>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</si>
  <si>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</si>
  <si>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</si>
  <si>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</si>
  <si>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</si>
  <si>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</si>
  <si>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</si>
  <si>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</si>
  <si>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</si>
  <si>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</si>
  <si>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</si>
  <si>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</si>
  <si>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</si>
  <si>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</si>
  <si>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</si>
  <si>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</si>
  <si>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</si>
  <si>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</si>
  <si>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</si>
  <si>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</si>
  <si>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</si>
  <si>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</si>
  <si>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</si>
  <si>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</si>
  <si>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</si>
  <si>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</si>
  <si>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</si>
  <si>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</si>
  <si>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</si>
  <si>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</si>
  <si>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</si>
  <si>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</si>
  <si>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</si>
  <si>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</si>
  <si>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</si>
  <si>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</si>
  <si>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</si>
  <si>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</si>
  <si>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</si>
  <si>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</si>
  <si>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</si>
  <si>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</si>
  <si>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</si>
  <si>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</si>
  <si>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</si>
  <si>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</si>
  <si>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</si>
  <si>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</si>
  <si>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</si>
  <si>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</si>
  <si>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</si>
  <si>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</si>
  <si>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</si>
  <si>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</si>
  <si>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</si>
  <si>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</si>
  <si>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</si>
  <si>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</si>
  <si>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</si>
  <si>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</si>
  <si>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</si>
  <si>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</si>
  <si>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</si>
  <si>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</si>
  <si>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</si>
  <si>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</si>
  <si>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</si>
  <si>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</si>
  <si>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</si>
  <si>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</si>
  <si>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</si>
  <si>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</si>
  <si>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</si>
  <si>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</si>
  <si>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</si>
  <si>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</si>
  <si>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</si>
  <si>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</si>
  <si>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</si>
  <si>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</si>
  <si>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</si>
  <si>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</si>
  <si>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</si>
  <si>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</si>
  <si>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</si>
  <si>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</si>
  <si>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</si>
  <si>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</si>
  <si>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</si>
  <si>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</si>
  <si>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</si>
  <si>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</si>
  <si>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</si>
  <si>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</si>
  <si>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</si>
  <si>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</si>
  <si>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</si>
  <si>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</si>
  <si>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</si>
  <si>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</si>
  <si>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</si>
  <si>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</si>
  <si>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</si>
  <si>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</si>
  <si>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</si>
  <si>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</si>
  <si>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</si>
  <si>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</si>
  <si>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</si>
  <si>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</si>
  <si>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</si>
  <si>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</si>
  <si>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</si>
  <si>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</si>
  <si>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</si>
  <si>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</si>
  <si>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</si>
  <si>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</si>
  <si>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</si>
  <si>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</si>
  <si>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</si>
  <si>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</si>
  <si>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</si>
  <si>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</si>
  <si>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</si>
  <si>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</si>
  <si>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</si>
  <si>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</si>
  <si>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</si>
  <si>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</si>
  <si>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</si>
  <si>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</si>
  <si>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</si>
  <si>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</si>
  <si>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</si>
  <si>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</si>
  <si>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</si>
  <si>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</si>
  <si>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</si>
  <si>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</si>
  <si>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</si>
  <si>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</si>
  <si>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</si>
  <si>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</si>
  <si>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</si>
  <si>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</si>
  <si>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</si>
  <si>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</si>
  <si>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</si>
  <si>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</si>
  <si>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</si>
  <si>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</si>
  <si>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</si>
  <si>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</si>
  <si>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</si>
  <si>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</si>
  <si>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</si>
  <si>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</si>
  <si>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</si>
  <si>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</si>
  <si>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</si>
  <si>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</si>
  <si>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</si>
  <si>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</si>
  <si>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</si>
  <si>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</si>
  <si>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</si>
  <si>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</si>
  <si>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</si>
  <si>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</si>
  <si>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</si>
  <si>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</si>
  <si>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</si>
  <si>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</si>
  <si>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</si>
  <si>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</si>
  <si>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</si>
  <si>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</si>
  <si>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</si>
  <si>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</si>
  <si>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</si>
  <si>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</si>
  <si>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</si>
  <si>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</si>
  <si>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</si>
  <si>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</si>
  <si>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</si>
  <si>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</si>
  <si>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</si>
  <si>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</si>
  <si>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</si>
  <si>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</si>
  <si>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</si>
  <si>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</si>
  <si>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</si>
  <si>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</si>
  <si>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</si>
  <si>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</si>
  <si>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</si>
  <si>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</si>
  <si>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</si>
  <si>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</si>
  <si>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</si>
  <si>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</si>
  <si>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</si>
  <si>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</si>
  <si>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</si>
  <si>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</si>
  <si>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</si>
  <si>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</si>
  <si>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</si>
  <si>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</si>
  <si>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</si>
  <si>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</si>
  <si>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</si>
  <si>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</si>
  <si>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</si>
  <si>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</si>
  <si>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</si>
  <si>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</si>
  <si>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</si>
  <si>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</si>
  <si>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</si>
  <si>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</si>
  <si>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</si>
  <si>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</si>
  <si>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</si>
  <si>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</si>
  <si>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</si>
  <si>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</si>
  <si>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</si>
  <si>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</si>
  <si>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</si>
  <si>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</si>
  <si>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</si>
  <si>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</si>
  <si>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</si>
  <si>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</si>
  <si>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</si>
  <si>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</si>
  <si>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</si>
  <si>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</si>
  <si>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</si>
  <si>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</si>
  <si>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</si>
  <si>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</si>
  <si>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</si>
  <si>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</si>
  <si>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</si>
  <si>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</si>
  <si>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</si>
  <si>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</si>
  <si>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</si>
  <si>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</si>
  <si>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</si>
  <si>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</si>
  <si>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</si>
  <si>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</si>
  <si>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</si>
  <si>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</si>
  <si>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</si>
  <si>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</si>
  <si>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</si>
  <si>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</si>
  <si>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</si>
  <si>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</si>
  <si>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</si>
  <si>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</si>
  <si>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</si>
  <si>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</si>
  <si>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</si>
  <si>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</si>
  <si>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</si>
  <si>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</si>
  <si>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</si>
  <si>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</si>
  <si>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</si>
  <si>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</si>
  <si>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</si>
  <si>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</si>
  <si>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</si>
  <si>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</si>
  <si>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</si>
  <si>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</si>
  <si>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</si>
  <si>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</si>
  <si>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</si>
  <si>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</si>
  <si>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</si>
  <si>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</si>
  <si>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</si>
  <si>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</si>
  <si>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</si>
  <si>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</si>
  <si>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</si>
  <si>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</si>
  <si>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</si>
  <si>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</si>
  <si>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</si>
  <si>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</si>
  <si>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</si>
  <si>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</si>
  <si>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</si>
  <si>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</si>
  <si>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</si>
  <si>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</si>
  <si>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</si>
  <si>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</si>
  <si>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</si>
  <si>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</si>
  <si>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</si>
  <si>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</si>
  <si>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</si>
  <si>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</si>
  <si>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</si>
  <si>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</si>
  <si>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</si>
  <si>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</si>
  <si>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</si>
  <si>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</si>
  <si>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</si>
  <si>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</si>
  <si>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</si>
  <si>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</si>
  <si>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</si>
  <si>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</si>
  <si>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</si>
  <si>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</si>
  <si>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</si>
  <si>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</si>
  <si>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</si>
  <si>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</si>
  <si>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</si>
  <si>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</si>
  <si>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</si>
  <si>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</si>
  <si>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</si>
  <si>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</si>
  <si>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</si>
  <si>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</si>
  <si>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</si>
  <si>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</si>
  <si>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</si>
  <si>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</si>
  <si>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</si>
  <si>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</si>
  <si>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</si>
  <si>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</si>
  <si>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</si>
  <si>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</si>
  <si>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</si>
  <si>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</si>
  <si>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</si>
  <si>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</si>
  <si>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</si>
  <si>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</si>
  <si>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</si>
  <si>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</si>
  <si>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</si>
  <si>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</si>
  <si>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</si>
  <si>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</si>
  <si>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</si>
  <si>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</si>
  <si>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</si>
  <si>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</si>
  <si>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</si>
  <si>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</si>
  <si>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</si>
  <si>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</si>
  <si>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</si>
  <si>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</si>
  <si>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</si>
  <si>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</si>
  <si>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</si>
  <si>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</si>
  <si>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</si>
  <si>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</si>
  <si>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</si>
  <si>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</si>
  <si>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</si>
  <si>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</si>
  <si>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</si>
  <si>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</si>
  <si>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</si>
  <si>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</si>
  <si>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</si>
  <si>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</si>
  <si>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</si>
  <si>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</si>
  <si>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</si>
  <si>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</si>
  <si>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</si>
  <si>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</si>
  <si>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</si>
  <si>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</si>
  <si>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</si>
  <si>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</si>
  <si>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</si>
  <si>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</si>
  <si>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</si>
  <si>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</si>
  <si>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</si>
  <si>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</si>
  <si>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</si>
  <si>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</si>
  <si>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</si>
  <si>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</si>
  <si>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</si>
  <si>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</si>
  <si>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</si>
  <si>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</si>
  <si>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</si>
  <si>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</si>
  <si>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</si>
  <si>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</si>
  <si>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</si>
  <si>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</si>
  <si>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</si>
  <si>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</si>
  <si>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</si>
  <si>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</si>
  <si>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</si>
  <si>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</si>
  <si>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</si>
  <si>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</si>
  <si>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</si>
  <si>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</si>
  <si>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</si>
  <si>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</si>
  <si>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</si>
  <si>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</si>
  <si>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</si>
  <si>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</si>
  <si>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</si>
  <si>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</si>
  <si>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</si>
  <si>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</si>
  <si>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</si>
  <si>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</si>
  <si>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</si>
  <si>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</si>
  <si>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</si>
  <si>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</si>
  <si>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</si>
  <si>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</si>
  <si>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</si>
  <si>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</si>
  <si>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</si>
  <si>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</si>
  <si>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</si>
  <si>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</si>
  <si>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</si>
  <si>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</si>
  <si>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</si>
  <si>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</si>
  <si>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</si>
  <si>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</si>
  <si>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</si>
  <si>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</si>
  <si>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</si>
  <si>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</si>
  <si>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</si>
  <si>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</si>
  <si>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</si>
  <si>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</si>
  <si>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</si>
  <si>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</si>
  <si>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</si>
  <si>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</si>
  <si>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</si>
  <si>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</si>
  <si>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</si>
  <si>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</si>
  <si>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</si>
  <si>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</si>
  <si>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</si>
  <si>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</si>
  <si>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</si>
  <si>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</si>
  <si>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</si>
  <si>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</si>
  <si>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</si>
  <si>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</si>
  <si>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</si>
  <si>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</si>
  <si>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</si>
  <si>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</si>
  <si>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</si>
  <si>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</si>
  <si>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</si>
  <si>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</si>
  <si>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</si>
  <si>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</si>
  <si>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</si>
  <si>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</si>
  <si>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</si>
  <si>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</si>
  <si>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</si>
  <si>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</si>
  <si>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</si>
  <si>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</si>
  <si>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</si>
  <si>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</si>
  <si>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</si>
  <si>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</si>
  <si>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</si>
  <si>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</si>
  <si>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</si>
  <si>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</si>
  <si>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</si>
  <si>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</si>
  <si>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</si>
  <si>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</si>
  <si>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</si>
  <si>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</si>
  <si>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</si>
  <si>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</si>
  <si>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</si>
  <si>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</si>
  <si>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</si>
  <si>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</si>
  <si>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</si>
  <si>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</si>
  <si>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</si>
  <si>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</si>
  <si>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</si>
  <si>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</si>
  <si>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</si>
  <si>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</si>
  <si>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</si>
  <si>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</si>
  <si>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</si>
  <si>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</si>
  <si>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</si>
  <si>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</si>
  <si>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</si>
  <si>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</si>
  <si>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</si>
  <si>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</si>
  <si>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</si>
  <si>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</si>
  <si>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</si>
  <si>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</si>
  <si>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</si>
  <si>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</si>
  <si>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</si>
  <si>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</si>
  <si>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</si>
  <si>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</si>
  <si>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</si>
  <si>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</si>
  <si>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</si>
  <si>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</si>
  <si>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</si>
  <si>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</si>
  <si>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</si>
  <si>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</si>
  <si>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</si>
  <si>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</si>
  <si>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</si>
  <si>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</si>
  <si>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</si>
  <si>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</si>
  <si>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</si>
  <si>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</si>
  <si>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</si>
  <si>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</si>
  <si>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</si>
  <si>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</si>
  <si>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</si>
  <si>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</si>
  <si>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</si>
  <si>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</si>
  <si>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</si>
  <si>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</si>
  <si>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</si>
  <si>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</si>
  <si>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</si>
  <si>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</si>
  <si>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</si>
  <si>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</si>
  <si>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</si>
  <si>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</si>
  <si>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</si>
  <si>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</si>
  <si>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</si>
  <si>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</si>
  <si>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</si>
  <si>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</si>
  <si>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</si>
  <si>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</si>
  <si>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</si>
  <si>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</si>
  <si>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</si>
  <si>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</si>
  <si>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</si>
  <si>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</si>
  <si>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</si>
  <si>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</si>
  <si>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</si>
  <si>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</si>
  <si>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</si>
  <si>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</si>
  <si>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</si>
  <si>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</si>
  <si>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</si>
  <si>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</si>
  <si>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</si>
  <si>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</si>
  <si>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</si>
  <si>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</si>
  <si>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</si>
  <si>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</si>
  <si>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</si>
  <si>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</si>
  <si>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</si>
  <si>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</si>
  <si>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</si>
  <si>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</si>
  <si>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</si>
  <si>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</si>
  <si>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</si>
  <si>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</si>
  <si>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</si>
  <si>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</si>
  <si>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</si>
  <si>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</si>
  <si>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</si>
  <si>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</si>
  <si>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</si>
  <si>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</si>
  <si>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</si>
  <si>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</si>
  <si>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</si>
  <si>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</si>
  <si>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</si>
  <si>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</si>
  <si>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</si>
  <si>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</si>
  <si>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</si>
  <si>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</si>
  <si>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</si>
  <si>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</si>
  <si>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</si>
  <si>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</si>
  <si>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</si>
  <si>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</si>
  <si>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</si>
  <si>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</si>
  <si>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</si>
  <si>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</si>
  <si>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</si>
  <si>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</si>
  <si>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</si>
  <si>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</si>
  <si>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</si>
  <si>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</si>
  <si>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</si>
  <si>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</si>
  <si>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</si>
  <si>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</si>
  <si>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</si>
  <si>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</si>
  <si>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</si>
  <si>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</si>
  <si>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</si>
  <si>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</si>
  <si>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</si>
  <si>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</si>
  <si>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</si>
  <si>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</si>
  <si>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</si>
  <si>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</si>
  <si>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</si>
  <si>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</si>
  <si>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</si>
  <si>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</si>
  <si>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</si>
  <si>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</si>
  <si>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</si>
  <si>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</si>
  <si>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</si>
  <si>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</si>
  <si>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</si>
  <si>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</si>
  <si>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</si>
  <si>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</si>
  <si>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</si>
  <si>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</si>
  <si>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</si>
  <si>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</si>
  <si>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</si>
  <si>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</si>
  <si>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</si>
  <si>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</si>
  <si>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</si>
  <si>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</si>
  <si>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</si>
  <si>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</si>
  <si>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</si>
  <si>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</si>
  <si>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</si>
  <si>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</si>
  <si>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</si>
  <si>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</si>
  <si>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</si>
  <si>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</si>
  <si>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</si>
  <si>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</si>
  <si>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</si>
  <si>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</si>
  <si>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</si>
  <si>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</si>
  <si>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</si>
  <si>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</si>
  <si>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</si>
  <si>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</si>
  <si>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</si>
  <si>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</si>
  <si>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</si>
  <si>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</si>
  <si>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</si>
  <si>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</si>
  <si>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</si>
  <si>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</si>
  <si>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</si>
  <si>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</si>
  <si>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</si>
  <si>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</si>
  <si>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</si>
  <si>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</si>
  <si>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</si>
  <si>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</si>
  <si>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</si>
  <si>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</si>
  <si>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</si>
  <si>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</si>
  <si>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</si>
  <si>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</si>
  <si>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</si>
  <si>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</si>
  <si>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</si>
  <si>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</si>
  <si>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</si>
  <si>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</si>
  <si>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</si>
  <si>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</si>
  <si>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</si>
  <si>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</si>
  <si>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</si>
  <si>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</si>
  <si>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</si>
  <si>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</si>
  <si>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</si>
  <si>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</si>
  <si>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</si>
  <si>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</si>
  <si>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</si>
  <si>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</si>
  <si>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</si>
  <si>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</si>
  <si>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</si>
  <si>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</si>
  <si>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</si>
  <si>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</si>
  <si>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</si>
  <si>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</si>
  <si>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</si>
  <si>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</si>
  <si>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</si>
  <si>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</si>
  <si>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</si>
  <si>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</si>
  <si>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</si>
  <si>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</si>
  <si>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</si>
  <si>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</si>
  <si>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</si>
  <si>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</si>
  <si>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</si>
  <si>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</si>
  <si>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</si>
  <si>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</si>
  <si>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</si>
  <si>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</si>
  <si>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</si>
  <si>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</si>
  <si>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</si>
  <si>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</si>
  <si>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</si>
  <si>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</si>
  <si>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</si>
  <si>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</si>
  <si>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</si>
  <si>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</si>
  <si>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</si>
  <si>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</si>
  <si>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</si>
  <si>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</si>
  <si>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</si>
  <si>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</si>
  <si>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</si>
  <si>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</si>
  <si>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</si>
  <si>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</si>
  <si>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</si>
  <si>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</si>
  <si>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</si>
  <si>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</si>
  <si>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</si>
  <si>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</si>
  <si>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</si>
  <si>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</si>
  <si>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</si>
  <si>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</si>
  <si>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</si>
  <si>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</si>
  <si>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</si>
  <si>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</si>
  <si>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</si>
  <si>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</si>
  <si>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</si>
  <si>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</si>
  <si>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</si>
  <si>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</si>
  <si>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</si>
  <si>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</si>
  <si>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</si>
  <si>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</si>
  <si>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</si>
  <si>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</si>
  <si>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</si>
  <si>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</si>
  <si>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</si>
  <si>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</si>
  <si>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</si>
  <si>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</si>
  <si>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</si>
  <si>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</si>
  <si>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</si>
  <si>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</si>
  <si>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</si>
  <si>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</si>
  <si>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</si>
  <si>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</si>
  <si>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</si>
  <si>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</si>
  <si>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</si>
  <si>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</si>
  <si>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</si>
  <si>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</si>
  <si>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</si>
  <si>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</si>
  <si>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</si>
  <si>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</si>
  <si>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</si>
  <si>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</si>
  <si>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</si>
  <si>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</si>
  <si>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</si>
  <si>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</si>
  <si>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</si>
  <si>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</si>
  <si>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</si>
  <si>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</si>
  <si>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</si>
  <si>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</si>
  <si>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</si>
  <si>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</si>
  <si>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</si>
  <si>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</si>
  <si>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</si>
  <si>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</si>
  <si>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</si>
  <si>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</si>
  <si>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</si>
  <si>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</si>
  <si>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</si>
  <si>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</si>
  <si>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</si>
  <si>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</si>
  <si>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</si>
  <si>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</si>
  <si>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</si>
  <si>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</si>
  <si>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</si>
  <si>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</si>
  <si>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</si>
  <si>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</si>
  <si>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</si>
  <si>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</si>
  <si>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</si>
  <si>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</si>
  <si>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</si>
  <si>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</si>
  <si>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</si>
  <si>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</si>
  <si>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</si>
  <si>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</si>
  <si>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</si>
  <si>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</si>
  <si>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</si>
  <si>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</si>
  <si>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</si>
  <si>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</si>
  <si>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</si>
  <si>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</si>
  <si>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</si>
  <si>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</si>
  <si>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</si>
  <si>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</si>
  <si>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</si>
  <si>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</si>
  <si>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</si>
  <si>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</si>
  <si>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</si>
  <si>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</si>
  <si>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</si>
  <si>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</si>
  <si>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</si>
  <si>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</si>
  <si>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</si>
  <si>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</si>
  <si>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</si>
  <si>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</si>
  <si>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</si>
  <si>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</si>
  <si>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</si>
  <si>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</si>
  <si>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</si>
  <si>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</si>
  <si>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</si>
  <si>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</si>
  <si>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</si>
  <si>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</si>
  <si>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</si>
  <si>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</si>
  <si>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</si>
  <si>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</si>
  <si>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</si>
  <si>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</si>
  <si>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</si>
  <si>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</si>
  <si>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</si>
  <si>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</si>
  <si>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</si>
  <si>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</si>
  <si>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</si>
  <si>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</si>
  <si>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</si>
  <si>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</si>
  <si>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</si>
  <si>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</si>
  <si>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</si>
  <si>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</si>
  <si>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</si>
  <si>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</si>
  <si>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</si>
  <si>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</si>
  <si>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</si>
  <si>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</si>
  <si>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</si>
  <si>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</si>
  <si>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</si>
  <si>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</si>
  <si>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</si>
  <si>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</si>
  <si>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</si>
  <si>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</si>
  <si>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</si>
  <si>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</si>
  <si>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</si>
  <si>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</si>
  <si>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</si>
  <si>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</si>
  <si>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</si>
  <si>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</si>
  <si>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</si>
  <si>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</si>
  <si>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</si>
  <si>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</si>
  <si>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</si>
  <si>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</si>
  <si>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</si>
  <si>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</si>
  <si>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</si>
  <si>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</si>
  <si>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</si>
  <si>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</si>
  <si>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</si>
  <si>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</si>
  <si>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</si>
  <si>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</si>
  <si>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</si>
  <si>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</si>
  <si>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</si>
  <si>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</si>
  <si>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</si>
  <si>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</si>
  <si>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</si>
  <si>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</si>
  <si>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</si>
  <si>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</si>
  <si>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</si>
  <si>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</si>
  <si>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</si>
  <si>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</si>
  <si>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</si>
  <si>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</si>
  <si>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</si>
  <si>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</si>
  <si>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</si>
  <si>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</si>
  <si>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</si>
  <si>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</si>
  <si>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</si>
  <si>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</si>
  <si>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</si>
  <si>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</si>
  <si>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</si>
  <si>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</si>
  <si>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</si>
  <si>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</si>
  <si>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</si>
  <si>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</si>
  <si>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</si>
  <si>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</si>
  <si>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</si>
  <si>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</si>
  <si>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</si>
  <si>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</si>
  <si>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</si>
  <si>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</si>
  <si>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</si>
  <si>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</si>
  <si>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</si>
  <si>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</si>
  <si>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</si>
  <si>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</si>
  <si>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</si>
  <si>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</si>
  <si>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</si>
  <si>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</si>
  <si>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</si>
  <si>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</si>
  <si>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</si>
  <si>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</si>
  <si>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</si>
  <si>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</si>
  <si>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</si>
  <si>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</si>
  <si>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</si>
  <si>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</si>
  <si>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</si>
  <si>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</si>
  <si>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</si>
  <si>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</si>
  <si>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</si>
  <si>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</si>
  <si>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</si>
  <si>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</si>
  <si>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</si>
  <si>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</si>
  <si>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</si>
  <si>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</si>
  <si>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</si>
  <si>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</si>
  <si>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</si>
  <si>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</si>
  <si>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</si>
  <si>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</si>
  <si>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</si>
  <si>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</si>
  <si>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</si>
  <si>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</si>
  <si>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</si>
  <si>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</si>
  <si>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</si>
  <si>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</si>
  <si>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</si>
  <si>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</si>
  <si>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</si>
  <si>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</si>
  <si>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</si>
  <si>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</si>
  <si>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</si>
  <si>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</si>
  <si>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</si>
  <si>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</si>
  <si>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</si>
  <si>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</si>
  <si>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</si>
  <si>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</si>
  <si>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</si>
  <si>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</si>
  <si>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</si>
  <si>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</si>
  <si>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</si>
  <si>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</si>
  <si>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</si>
  <si>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</si>
  <si>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</si>
  <si>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</si>
  <si>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</si>
  <si>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</si>
  <si>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</si>
  <si>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</si>
  <si>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</si>
  <si>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</si>
  <si>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</si>
  <si>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</si>
  <si>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</si>
  <si>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</si>
  <si>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</si>
  <si>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</si>
  <si>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</si>
  <si>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</si>
  <si>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</si>
  <si>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</si>
  <si>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</si>
  <si>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</si>
  <si>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</si>
  <si>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</si>
  <si>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</si>
  <si>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</si>
  <si>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</si>
  <si>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</si>
  <si>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</si>
  <si>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</si>
  <si>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</si>
  <si>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</si>
  <si>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</si>
  <si>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</si>
  <si>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</si>
  <si>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</si>
  <si>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</si>
  <si>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</si>
  <si>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</si>
  <si>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</si>
  <si>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</si>
  <si>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</si>
  <si>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</si>
  <si>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</si>
  <si>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</si>
  <si>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</si>
  <si>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</si>
  <si>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</si>
  <si>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</si>
  <si>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</si>
  <si>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</si>
  <si>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</si>
  <si>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</si>
  <si>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</si>
  <si>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</si>
  <si>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</si>
  <si>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</si>
  <si>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</si>
  <si>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</si>
  <si>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</si>
  <si>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</si>
  <si>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</si>
  <si>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</si>
  <si>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</si>
  <si>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</si>
  <si>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</si>
  <si>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</si>
  <si>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</si>
  <si>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</si>
  <si>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</si>
  <si>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</si>
  <si>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</si>
  <si>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</si>
  <si>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</si>
  <si>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</si>
  <si>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</si>
  <si>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</si>
  <si>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</si>
  <si>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</si>
  <si>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</si>
  <si>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</si>
  <si>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</si>
  <si>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</si>
  <si>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</si>
  <si>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</si>
  <si>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</si>
  <si>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</si>
  <si>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</si>
  <si>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</si>
  <si>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</si>
  <si>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</si>
  <si>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</si>
  <si>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</si>
  <si>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</si>
  <si>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</si>
  <si>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</si>
  <si>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</si>
  <si>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</si>
  <si>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</si>
  <si>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</si>
  <si>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</si>
  <si>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</si>
  <si>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</si>
  <si>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</si>
  <si>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</si>
  <si>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</si>
  <si>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</si>
  <si>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</si>
  <si>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</si>
  <si>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</si>
  <si>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</si>
  <si>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</si>
  <si>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</si>
  <si>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</si>
  <si>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</si>
  <si>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</si>
  <si>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</si>
  <si>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</si>
  <si>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</si>
  <si>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</si>
  <si>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</si>
  <si>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</si>
  <si>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</si>
  <si>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</si>
  <si>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</si>
  <si>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</si>
  <si>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</si>
  <si>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</si>
  <si>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</si>
  <si>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</si>
  <si>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</si>
  <si>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</si>
  <si>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</si>
  <si>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</si>
  <si>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</si>
  <si>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</si>
  <si>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</si>
  <si>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</si>
  <si>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</si>
  <si>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</si>
  <si>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</si>
  <si>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</si>
  <si>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</si>
  <si>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</si>
  <si>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</si>
  <si>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</si>
  <si>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</si>
  <si>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</si>
  <si>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</si>
  <si>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</si>
  <si>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</si>
  <si>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</si>
  <si>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</si>
  <si>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</si>
  <si>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</si>
  <si>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</si>
  <si>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</si>
  <si>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</si>
  <si>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</si>
  <si>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</si>
  <si>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</si>
  <si>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</si>
  <si>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</si>
  <si>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</si>
  <si>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</si>
  <si>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</si>
  <si>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</si>
  <si>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</si>
  <si>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</si>
  <si>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</si>
  <si>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</si>
  <si>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</si>
  <si>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</si>
  <si>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</si>
  <si>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</si>
  <si>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</si>
  <si>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</si>
  <si>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</si>
  <si>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</si>
  <si>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</si>
  <si>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</si>
  <si>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</si>
  <si>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</si>
  <si>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</si>
  <si>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</si>
  <si>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</si>
  <si>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</si>
  <si>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</si>
  <si>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</si>
  <si>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</si>
  <si>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</si>
  <si>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</si>
  <si>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</si>
  <si>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</si>
  <si>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</si>
  <si>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</si>
  <si>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</si>
  <si>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</si>
  <si>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</si>
  <si>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</si>
  <si>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</si>
  <si>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</si>
  <si>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</si>
  <si>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</si>
  <si>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</si>
  <si>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</si>
  <si>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</si>
  <si>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</si>
  <si>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</si>
  <si>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</si>
  <si>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</si>
  <si>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</si>
  <si>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</si>
  <si>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</si>
  <si>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</si>
  <si>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</si>
  <si>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</si>
  <si>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</si>
  <si>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</si>
  <si>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</si>
  <si>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</si>
  <si>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</si>
  <si>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</si>
  <si>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</si>
  <si>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</si>
  <si>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</si>
  <si>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</si>
  <si>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</si>
  <si>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</si>
  <si>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</si>
  <si>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</si>
  <si>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</si>
  <si>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</si>
  <si>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</si>
  <si>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</si>
  <si>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</si>
  <si>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</si>
  <si>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</si>
  <si>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</si>
  <si>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</si>
  <si>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</si>
  <si>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</si>
  <si>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</si>
  <si>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</si>
  <si>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</si>
  <si>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</si>
  <si>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</si>
  <si>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</si>
  <si>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</si>
  <si>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</si>
  <si>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</si>
  <si>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</si>
  <si>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</si>
  <si>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</si>
  <si>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</si>
  <si>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</si>
  <si>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</si>
  <si>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</si>
  <si>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</si>
  <si>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</si>
  <si>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</si>
  <si>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</si>
  <si>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</si>
  <si>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</si>
  <si>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</si>
  <si>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</si>
  <si>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</si>
  <si>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</si>
  <si>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</si>
  <si>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</si>
  <si>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</si>
  <si>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</si>
  <si>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</si>
  <si>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</si>
  <si>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</si>
  <si>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</si>
  <si>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</si>
  <si>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</si>
  <si>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</si>
  <si>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</si>
  <si>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</si>
  <si>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</si>
  <si>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</si>
  <si>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</si>
  <si>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</si>
  <si>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</si>
  <si>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</si>
  <si>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</si>
  <si>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</si>
  <si>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</si>
  <si>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</si>
  <si>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</si>
  <si>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</si>
  <si>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</si>
  <si>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</si>
  <si>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</si>
  <si>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</si>
  <si>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</si>
  <si>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</si>
  <si>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</si>
  <si>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</si>
  <si>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</si>
  <si>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</si>
  <si>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</si>
  <si>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</si>
  <si>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</si>
  <si>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</si>
  <si>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</si>
  <si>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</si>
  <si>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</si>
  <si>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</si>
  <si>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</si>
  <si>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</si>
  <si>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</si>
  <si>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</si>
  <si>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</si>
  <si>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</si>
  <si>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</si>
  <si>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</si>
  <si>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</si>
  <si>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</si>
  <si>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</si>
  <si>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</si>
  <si>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</si>
  <si>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</si>
  <si>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</si>
  <si>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</si>
  <si>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</si>
  <si>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</si>
  <si>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</si>
  <si>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</si>
  <si>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</si>
  <si>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</si>
  <si>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</si>
  <si>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</si>
  <si>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</si>
  <si>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</si>
  <si>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</si>
  <si>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</si>
  <si>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</si>
  <si>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</si>
  <si>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</si>
  <si>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</si>
  <si>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</si>
  <si>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</si>
  <si>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</si>
  <si>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</si>
  <si>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</si>
  <si>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</si>
  <si>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</si>
  <si>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</si>
  <si>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</si>
  <si>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</si>
  <si>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</si>
  <si>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</si>
  <si>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</si>
  <si>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</si>
  <si>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</si>
  <si>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</si>
  <si>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</si>
  <si>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</si>
  <si>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</si>
  <si>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</si>
  <si>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</si>
  <si>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</si>
  <si>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</si>
  <si>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</si>
  <si>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</si>
  <si>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</si>
  <si>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</si>
  <si>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</si>
  <si>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</si>
  <si>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</si>
  <si>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</si>
  <si>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</si>
  <si>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</si>
  <si>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</si>
  <si>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</si>
  <si>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</si>
  <si>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</si>
  <si>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</si>
  <si>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</si>
  <si>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</si>
  <si>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</si>
  <si>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</si>
  <si>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</si>
  <si>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</si>
  <si>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</si>
  <si>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</si>
  <si>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</si>
  <si>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</si>
  <si>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</si>
  <si>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</si>
  <si>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</si>
  <si>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</si>
  <si>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</si>
  <si>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</si>
  <si>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</si>
  <si>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</si>
  <si>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</si>
  <si>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</si>
  <si>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</si>
  <si>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</si>
  <si>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</si>
  <si>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</si>
  <si>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</si>
  <si>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</si>
  <si>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</si>
  <si>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</si>
  <si>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</si>
  <si>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</si>
  <si>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</si>
  <si>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</si>
  <si>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</si>
  <si>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</si>
  <si>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</si>
  <si>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</si>
  <si>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</si>
  <si>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</si>
  <si>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</si>
  <si>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</si>
  <si>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</si>
  <si>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</si>
  <si>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</si>
  <si>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</si>
  <si>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</si>
  <si>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</si>
  <si>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</si>
  <si>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</si>
  <si>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</si>
  <si>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</si>
  <si>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</si>
  <si>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</si>
  <si>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</si>
  <si>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</si>
  <si>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</si>
  <si>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</si>
  <si>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</si>
  <si>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</si>
  <si>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</si>
  <si>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</si>
  <si>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</si>
  <si>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</si>
  <si>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</si>
  <si>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</si>
  <si>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</si>
  <si>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</si>
  <si>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</si>
  <si>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</si>
  <si>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</si>
  <si>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</si>
  <si>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</si>
  <si>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</si>
  <si>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</si>
  <si>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</si>
  <si>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</si>
  <si>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</si>
  <si>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</si>
  <si>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</si>
  <si>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</si>
  <si>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</si>
  <si>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</si>
  <si>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</si>
  <si>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</si>
  <si>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</si>
  <si>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</si>
  <si>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</si>
  <si>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</si>
  <si>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</si>
  <si>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</si>
  <si>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</si>
  <si>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</si>
  <si>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</si>
  <si>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</si>
  <si>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</si>
  <si>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</si>
  <si>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</si>
  <si>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</si>
  <si>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</si>
  <si>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</si>
  <si>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</si>
  <si>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</si>
  <si>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</si>
  <si>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</si>
  <si>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</si>
  <si>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</si>
  <si>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</si>
  <si>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</si>
  <si>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</si>
  <si>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</si>
  <si>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</si>
  <si>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</si>
  <si>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</si>
  <si>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</si>
  <si>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</si>
  <si>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</si>
  <si>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</si>
  <si>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</si>
  <si>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</si>
  <si>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</si>
  <si>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</si>
  <si>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</si>
  <si>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</si>
  <si>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</si>
  <si>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</si>
  <si>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</si>
  <si>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</si>
  <si>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</si>
  <si>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</si>
  <si>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</si>
  <si>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</si>
  <si>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</si>
  <si>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</si>
  <si>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</si>
  <si>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</si>
  <si>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</si>
  <si>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</si>
  <si>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</si>
  <si>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</si>
  <si>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</si>
  <si>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</si>
  <si>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</si>
  <si>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</si>
  <si>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</si>
  <si>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</si>
  <si>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</si>
  <si>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</si>
  <si>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</si>
  <si>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</si>
  <si>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</si>
  <si>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</si>
  <si>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</si>
  <si>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</si>
  <si>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</si>
  <si>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</si>
  <si>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</si>
  <si>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</si>
  <si>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</si>
  <si>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</si>
  <si>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</si>
  <si>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</si>
  <si>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</si>
  <si>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</si>
  <si>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</si>
  <si>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</si>
  <si>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</si>
  <si>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</si>
  <si>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</si>
  <si>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</si>
  <si>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</si>
  <si>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</si>
  <si>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</si>
  <si>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</si>
  <si>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</si>
  <si>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</si>
  <si>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</si>
  <si>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</si>
  <si>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</si>
  <si>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</si>
  <si>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</si>
  <si>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</si>
  <si>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</si>
  <si>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</si>
  <si>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</si>
  <si>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</si>
  <si>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</si>
  <si>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</si>
  <si>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</si>
  <si>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</si>
  <si>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</si>
  <si>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</si>
  <si>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</si>
  <si>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</si>
  <si>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</si>
  <si>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</si>
  <si>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</si>
  <si>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</si>
  <si>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</si>
  <si>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</si>
  <si>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</si>
  <si>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</si>
  <si>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</si>
  <si>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</si>
  <si>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</si>
  <si>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</si>
  <si>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</si>
  <si>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</si>
  <si>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</si>
  <si>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</si>
  <si>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</si>
  <si>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</si>
  <si>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</si>
  <si>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</si>
  <si>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</si>
  <si>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</si>
  <si>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</si>
  <si>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</si>
  <si>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</si>
  <si>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</si>
  <si>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</si>
  <si>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</si>
  <si>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</si>
  <si>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</si>
  <si>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</si>
  <si>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</si>
  <si>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</si>
  <si>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</si>
  <si>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</si>
  <si>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</si>
  <si>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</si>
  <si>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</si>
  <si>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</si>
  <si>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</si>
  <si>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</si>
  <si>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</si>
  <si>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</si>
  <si>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</si>
  <si>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</si>
  <si>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</si>
  <si>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</si>
  <si>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</si>
  <si>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</si>
  <si>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</si>
  <si>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</si>
  <si>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</si>
  <si>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</si>
  <si>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</si>
  <si>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</si>
  <si>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</si>
  <si>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</si>
  <si>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</si>
  <si>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</si>
  <si>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</si>
  <si>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</si>
  <si>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</si>
  <si>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</si>
  <si>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</si>
  <si>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</si>
  <si>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</si>
  <si>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</si>
  <si>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</si>
  <si>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</si>
  <si>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</si>
  <si>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</si>
  <si>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</si>
  <si>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</si>
  <si>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</si>
  <si>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</si>
  <si>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</si>
  <si>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</si>
  <si>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</si>
  <si>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</si>
  <si>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</si>
  <si>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</si>
  <si>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</si>
  <si>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</si>
  <si>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</si>
  <si>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</si>
  <si>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</si>
  <si>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</si>
  <si>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</si>
  <si>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</si>
  <si>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</si>
  <si>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</si>
  <si>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</si>
  <si>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</si>
  <si>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</si>
  <si>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</si>
  <si>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</si>
  <si>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</si>
  <si>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</si>
  <si>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</si>
  <si>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</si>
  <si>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</si>
  <si>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</si>
  <si>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</si>
  <si>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</si>
  <si>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</si>
  <si>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</si>
  <si>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</si>
  <si>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</si>
  <si>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</si>
  <si>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</si>
  <si>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</si>
  <si>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</si>
  <si>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</si>
  <si>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</si>
  <si>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</si>
  <si>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</si>
  <si>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</si>
  <si>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</si>
  <si>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</si>
  <si>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</si>
  <si>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</si>
  <si>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</si>
  <si>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</si>
  <si>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</si>
  <si>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</si>
  <si>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</si>
  <si>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</si>
  <si>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</si>
  <si>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</si>
  <si>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</si>
  <si>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</si>
  <si>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</si>
  <si>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</si>
  <si>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</si>
  <si>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</si>
  <si>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</si>
  <si>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</si>
  <si>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</si>
  <si>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</si>
  <si>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</si>
  <si>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</si>
  <si>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</si>
  <si>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</si>
  <si>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</si>
  <si>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</si>
  <si>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</si>
  <si>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</si>
  <si>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</si>
  <si>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</si>
  <si>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</si>
  <si>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</si>
  <si>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</si>
  <si>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</si>
  <si>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</si>
  <si>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</si>
  <si>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</si>
  <si>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</si>
  <si>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</si>
  <si>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</si>
  <si>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</si>
  <si>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</si>
  <si>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</si>
  <si>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</si>
  <si>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</si>
  <si>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</si>
  <si>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</si>
  <si>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</si>
  <si>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</si>
  <si>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</si>
  <si>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</si>
  <si>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</si>
  <si>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</si>
  <si>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</si>
  <si>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</si>
  <si>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</si>
  <si>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</si>
  <si>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</si>
  <si>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</si>
  <si>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</si>
  <si>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</si>
  <si>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</si>
  <si>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</si>
  <si>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</si>
  <si>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</si>
  <si>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</si>
  <si>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</si>
  <si>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</si>
  <si>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</si>
  <si>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</si>
  <si>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</si>
  <si>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</si>
  <si>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</si>
  <si>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</si>
  <si>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</si>
  <si>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</si>
  <si>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</si>
  <si>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</si>
  <si>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</si>
  <si>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</si>
  <si>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</si>
  <si>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</si>
  <si>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</si>
  <si>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</si>
  <si>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</si>
  <si>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</si>
  <si>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</si>
  <si>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</si>
  <si>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</si>
  <si>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</si>
  <si>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</si>
  <si>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</si>
  <si>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</si>
  <si>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</si>
  <si>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</si>
  <si>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</si>
  <si>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</si>
  <si>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</si>
  <si>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</si>
  <si>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</si>
  <si>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</si>
  <si>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</si>
  <si>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</si>
  <si>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</si>
  <si>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</si>
  <si>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</si>
  <si>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</si>
  <si>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</si>
  <si>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</si>
  <si>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</si>
  <si>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</si>
  <si>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</si>
  <si>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</si>
  <si>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</si>
  <si>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</si>
  <si>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</si>
  <si>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</si>
  <si>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</si>
  <si>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</si>
  <si>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</si>
  <si>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</si>
  <si>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</si>
  <si>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</si>
  <si>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</si>
  <si>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</si>
  <si>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</si>
  <si>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</si>
  <si>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</si>
  <si>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</si>
  <si>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</si>
  <si>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</si>
  <si>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</si>
  <si>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</si>
  <si>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</si>
  <si>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</si>
  <si>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</si>
  <si>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</si>
  <si>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</si>
  <si>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</si>
  <si>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</si>
  <si>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</si>
  <si>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</si>
  <si>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</si>
  <si>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</si>
  <si>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</si>
  <si>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</si>
  <si>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</si>
  <si>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</si>
  <si>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</si>
  <si>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</si>
  <si>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</si>
  <si>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</si>
  <si>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</si>
  <si>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</si>
  <si>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</si>
  <si>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</si>
  <si>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</si>
  <si>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</si>
  <si>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</si>
  <si>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</si>
  <si>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</si>
  <si>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</si>
  <si>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</si>
  <si>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</si>
  <si>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</si>
  <si>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</si>
  <si>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</si>
  <si>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</si>
  <si>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</si>
  <si>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</si>
  <si>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</si>
  <si>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</si>
  <si>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</si>
  <si>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</si>
  <si>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</si>
  <si>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</si>
  <si>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</si>
  <si>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</si>
  <si>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</si>
  <si>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</si>
  <si>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</si>
  <si>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</si>
  <si>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</si>
  <si>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</si>
  <si>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</si>
  <si>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</si>
  <si>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</si>
  <si>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</si>
  <si>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</si>
  <si>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</si>
  <si>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</si>
  <si>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</si>
  <si>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</si>
  <si>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</si>
  <si>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</si>
  <si>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</si>
  <si>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</si>
  <si>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</si>
  <si>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</si>
  <si>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</si>
  <si>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</si>
  <si>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</si>
  <si>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</si>
  <si>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</si>
  <si>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</si>
  <si>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</si>
  <si>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</si>
  <si>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</si>
  <si>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</si>
  <si>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</si>
  <si>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</si>
  <si>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</si>
  <si>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</si>
  <si>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</si>
  <si>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</si>
  <si>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</si>
  <si>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</si>
  <si>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</si>
  <si>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</si>
  <si>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</si>
  <si>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</si>
  <si>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</si>
  <si>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</si>
  <si>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</si>
  <si>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</si>
  <si>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</si>
  <si>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</si>
  <si>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</si>
  <si>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</si>
  <si>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</si>
  <si>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</si>
  <si>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</si>
  <si>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</si>
  <si>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</si>
  <si>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</si>
  <si>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</si>
  <si>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</si>
  <si>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</si>
  <si>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</si>
  <si>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</si>
  <si>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</si>
  <si>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</si>
  <si>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</si>
  <si>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</si>
  <si>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</si>
  <si>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</si>
  <si>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</si>
  <si>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</si>
  <si>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</si>
  <si>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</si>
  <si>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</si>
  <si>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</si>
  <si>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</si>
  <si>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</si>
  <si>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</si>
  <si>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</si>
  <si>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</si>
  <si>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</si>
  <si>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</si>
  <si>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</si>
  <si>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</si>
  <si>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</si>
  <si>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</si>
  <si>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</si>
  <si>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</si>
  <si>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</si>
  <si>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</si>
  <si>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</si>
  <si>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</si>
  <si>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</si>
  <si>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</si>
  <si>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</si>
  <si>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</si>
  <si>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</si>
  <si>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</si>
  <si>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</si>
  <si>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</si>
  <si>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</si>
  <si>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</si>
  <si>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</si>
  <si>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</si>
  <si>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</si>
  <si>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</si>
  <si>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</si>
  <si>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</si>
  <si>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</si>
  <si>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</si>
  <si>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</si>
  <si>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</si>
  <si>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</si>
  <si>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</si>
  <si>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</si>
  <si>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</si>
  <si>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</si>
  <si>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</si>
  <si>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</si>
  <si>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</si>
  <si>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</si>
  <si>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</si>
  <si>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</si>
  <si>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</si>
  <si>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</si>
  <si>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</si>
  <si>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</si>
  <si>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</si>
  <si>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</si>
  <si>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</si>
  <si>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</si>
  <si>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</si>
  <si>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</si>
  <si>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</si>
  <si>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</si>
  <si>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</si>
  <si>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</si>
  <si>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</si>
  <si>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</si>
  <si>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</si>
  <si>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</si>
  <si>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</si>
  <si>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</si>
  <si>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</si>
  <si>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</si>
  <si>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</si>
  <si>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</si>
  <si>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</si>
  <si>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</si>
  <si>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</si>
  <si>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</si>
  <si>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</si>
  <si>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</si>
  <si>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</si>
  <si>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</si>
  <si>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</si>
  <si>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</si>
  <si>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</si>
  <si>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</si>
  <si>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</si>
  <si>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</si>
  <si>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</si>
  <si>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</si>
  <si>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</si>
  <si>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</si>
  <si>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</si>
  <si>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</si>
  <si>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</si>
  <si>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</si>
  <si>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</si>
  <si>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</si>
  <si>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</si>
  <si>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</si>
  <si>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</si>
  <si>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</si>
  <si>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</si>
  <si>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</si>
  <si>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</si>
  <si>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</si>
  <si>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</si>
  <si>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</si>
  <si>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</si>
  <si>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</si>
  <si>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</si>
  <si>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</si>
  <si>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</si>
  <si>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</si>
  <si>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</si>
  <si>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</si>
  <si>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</si>
  <si>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</si>
  <si>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</si>
  <si>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</si>
  <si>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</si>
  <si>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</si>
  <si>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</si>
  <si>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</si>
  <si>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</si>
  <si>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</si>
  <si>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</si>
  <si>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</si>
  <si>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</si>
  <si>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</si>
  <si>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</si>
  <si>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</si>
  <si>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</si>
  <si>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</si>
  <si>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</si>
  <si>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</si>
  <si>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</si>
  <si>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</si>
  <si>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</si>
  <si>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</si>
  <si>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</si>
  <si>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</si>
  <si>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</si>
  <si>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</si>
  <si>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</si>
  <si>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</si>
  <si>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</si>
  <si>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</si>
  <si>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</si>
  <si>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</si>
  <si>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</si>
  <si>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</si>
  <si>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</si>
  <si>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</si>
  <si>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</si>
  <si>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</si>
  <si>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</si>
  <si>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</si>
  <si>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</si>
  <si>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</si>
  <si>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</si>
  <si>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</si>
  <si>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</si>
  <si>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</si>
  <si>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</si>
  <si>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</si>
  <si>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</si>
  <si>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</si>
  <si>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</si>
  <si>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</si>
  <si>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</si>
  <si>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</si>
  <si>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</si>
  <si>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</si>
  <si>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</si>
  <si>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</si>
  <si>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</si>
  <si>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</si>
  <si>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</si>
  <si>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</si>
  <si>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</si>
  <si>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</si>
  <si>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</si>
  <si>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</si>
  <si>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</si>
  <si>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</si>
  <si>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</si>
  <si>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</si>
  <si>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</si>
  <si>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</si>
  <si>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</si>
  <si>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</si>
  <si>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</si>
  <si>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</si>
  <si>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</si>
  <si>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</si>
  <si>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</si>
  <si>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</si>
  <si>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</si>
  <si>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</si>
  <si>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</si>
  <si>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</si>
  <si>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</si>
  <si>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</si>
  <si>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</si>
  <si>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</si>
  <si>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</si>
  <si>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</si>
  <si>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</si>
  <si>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</si>
  <si>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</si>
  <si>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</si>
  <si>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</si>
  <si>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</si>
  <si>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</si>
  <si>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</si>
  <si>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</si>
  <si>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</si>
  <si>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</si>
  <si>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</si>
  <si>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</si>
  <si>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</si>
  <si>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</si>
  <si>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</si>
  <si>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</si>
  <si>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</si>
  <si>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</si>
  <si>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</si>
  <si>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</si>
  <si>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</si>
  <si>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</si>
  <si>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</si>
  <si>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</si>
  <si>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</si>
  <si>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</si>
  <si>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</si>
  <si>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</si>
  <si>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</si>
  <si>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</si>
  <si>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</si>
  <si>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</si>
  <si>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</si>
  <si>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</si>
  <si>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</si>
  <si>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</si>
  <si>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</si>
  <si>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</si>
  <si>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</si>
  <si>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</si>
  <si>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</si>
  <si>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</si>
  <si>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</si>
  <si>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</si>
  <si>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</si>
  <si>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</si>
  <si>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</si>
  <si>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</si>
  <si>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</si>
  <si>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</si>
  <si>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</si>
  <si>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</si>
  <si>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</si>
  <si>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</si>
  <si>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</si>
  <si>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</si>
  <si>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</si>
  <si>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</si>
  <si>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</si>
  <si>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</si>
  <si>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</si>
  <si>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</si>
  <si>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</si>
  <si>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</si>
  <si>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</si>
  <si>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</si>
  <si>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</si>
  <si>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</si>
  <si>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</si>
  <si>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</si>
  <si>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</si>
  <si>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</si>
  <si>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</si>
  <si>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</si>
  <si>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</si>
  <si>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</si>
  <si>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</si>
  <si>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</si>
  <si>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</si>
  <si>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</si>
  <si>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</si>
  <si>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</si>
  <si>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</si>
  <si>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</si>
  <si>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</si>
  <si>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</si>
  <si>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</si>
  <si>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</si>
  <si>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</si>
  <si>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</si>
  <si>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</si>
  <si>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</si>
  <si>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</si>
  <si>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</si>
  <si>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</si>
  <si>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</si>
  <si>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</si>
  <si>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</si>
  <si>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</si>
  <si>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</si>
  <si>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</si>
  <si>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</si>
  <si>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</si>
  <si>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</si>
  <si>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</si>
  <si>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</si>
  <si>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</si>
  <si>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</si>
  <si>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</si>
  <si>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</si>
  <si>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</si>
  <si>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</si>
  <si>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</si>
  <si>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</si>
  <si>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</si>
  <si>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</si>
  <si>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</si>
  <si>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</si>
  <si>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</si>
  <si>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</si>
  <si>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</si>
  <si>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</si>
  <si>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</si>
  <si>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</si>
  <si>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</si>
  <si>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</si>
  <si>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</si>
  <si>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</si>
  <si>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</si>
  <si>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</si>
  <si>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</si>
  <si>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</si>
  <si>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</si>
  <si>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</si>
  <si>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</si>
  <si>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</si>
  <si>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</si>
  <si>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</si>
  <si>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</si>
  <si>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</si>
  <si>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</si>
  <si>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</si>
  <si>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</si>
  <si>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</si>
  <si>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</si>
  <si>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</si>
  <si>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</si>
  <si>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</si>
  <si>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</si>
  <si>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</si>
  <si>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</si>
  <si>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</si>
  <si>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</si>
  <si>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</si>
  <si>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</si>
  <si>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</si>
  <si>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</si>
  <si>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</si>
  <si>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</si>
  <si>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</si>
  <si>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</si>
  <si>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</si>
  <si>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</si>
  <si>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</si>
  <si>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</si>
  <si>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</si>
  <si>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</si>
  <si>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</si>
  <si>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</si>
  <si>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</si>
  <si>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</si>
  <si>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</si>
  <si>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</si>
  <si>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</si>
  <si>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</si>
  <si>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</si>
  <si>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</si>
  <si>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</si>
  <si>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</si>
  <si>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</si>
  <si>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</si>
  <si>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</si>
  <si>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</si>
  <si>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</si>
  <si>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</si>
  <si>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</si>
  <si>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</si>
  <si>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</si>
  <si>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</si>
  <si>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</si>
  <si>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</si>
  <si>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</si>
  <si>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</si>
  <si>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</si>
  <si>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</si>
  <si>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</si>
  <si>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</si>
  <si>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</si>
  <si>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</si>
  <si>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</si>
  <si>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</si>
  <si>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</si>
  <si>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</si>
  <si>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</si>
  <si>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</si>
  <si>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</si>
  <si>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</si>
  <si>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</si>
  <si>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</si>
  <si>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</si>
  <si>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</si>
  <si>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</si>
  <si>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</si>
  <si>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</si>
  <si>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</si>
  <si>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</si>
  <si>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</si>
  <si>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</si>
  <si>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</si>
  <si>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</si>
  <si>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</si>
  <si>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</si>
  <si>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</si>
  <si>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</si>
  <si>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</si>
  <si>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</si>
  <si>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</si>
  <si>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</si>
  <si>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</si>
  <si>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</si>
  <si>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</si>
  <si>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</si>
  <si>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</si>
  <si>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</si>
  <si>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</si>
  <si>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</si>
  <si>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</si>
  <si>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</si>
  <si>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</si>
  <si>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</si>
  <si>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</si>
  <si>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</si>
  <si>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</si>
  <si>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</si>
  <si>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</si>
  <si>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</si>
  <si>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</si>
  <si>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</si>
  <si>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</si>
  <si>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</si>
  <si>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</si>
  <si>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</si>
  <si>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</si>
  <si>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</si>
  <si>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</si>
  <si>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</si>
  <si>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</si>
  <si>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</si>
  <si>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</si>
  <si>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</si>
  <si>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</si>
  <si>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</si>
  <si>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</si>
  <si>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</si>
  <si>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</si>
  <si>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</si>
  <si>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</si>
  <si>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</si>
  <si>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</si>
  <si>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</si>
  <si>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</si>
  <si>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</si>
  <si>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</si>
  <si>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</si>
  <si>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</si>
  <si>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</si>
  <si>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</si>
  <si>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</si>
  <si>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</si>
  <si>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</si>
  <si>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</si>
  <si>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</si>
  <si>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</si>
  <si>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</si>
  <si>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</si>
  <si>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</si>
  <si>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</si>
  <si>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</si>
  <si>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</si>
  <si>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</si>
  <si>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</si>
  <si>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</si>
  <si>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</si>
  <si>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</si>
  <si>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</si>
  <si>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</si>
  <si>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</si>
  <si>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</si>
  <si>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</si>
  <si>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</si>
  <si>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</si>
  <si>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</si>
  <si>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</si>
  <si>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</si>
  <si>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</si>
  <si>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</si>
  <si>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</si>
  <si>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</si>
  <si>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</si>
  <si>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</si>
  <si>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</si>
  <si>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</si>
  <si>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</si>
  <si>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</si>
  <si>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</si>
  <si>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</si>
  <si>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</si>
  <si>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</si>
  <si>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</si>
  <si>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</si>
  <si>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</si>
  <si>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</si>
  <si>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</si>
  <si>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</si>
  <si>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</si>
  <si>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</si>
  <si>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</si>
  <si>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</si>
  <si>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</si>
  <si>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</si>
  <si>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</si>
  <si>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</si>
  <si>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</si>
  <si>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</si>
  <si>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</si>
  <si>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</si>
  <si>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</si>
  <si>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</si>
  <si>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</si>
  <si>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</si>
  <si>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</si>
  <si>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</si>
  <si>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</si>
  <si>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</si>
  <si>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</si>
  <si>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</si>
  <si>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</si>
  <si>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</si>
  <si>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</si>
  <si>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</si>
  <si>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</si>
  <si>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</si>
  <si>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</si>
  <si>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</si>
  <si>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</si>
  <si>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</si>
  <si>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</si>
  <si>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</si>
  <si>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</si>
  <si>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</si>
  <si>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</si>
  <si>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</si>
  <si>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</si>
  <si>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</si>
  <si>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</si>
  <si>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</si>
  <si>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</si>
  <si>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</si>
  <si>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</si>
  <si>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</si>
  <si>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</si>
  <si>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</si>
  <si>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</si>
  <si>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</si>
  <si>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</si>
  <si>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</si>
  <si>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</si>
  <si>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</si>
  <si>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</si>
  <si>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</si>
  <si>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</si>
  <si>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</si>
  <si>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</si>
  <si>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</si>
  <si>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</si>
  <si>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</si>
  <si>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</si>
  <si>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</si>
  <si>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</si>
  <si>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</si>
  <si>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</si>
  <si>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</si>
  <si>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</si>
  <si>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</si>
  <si>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</si>
  <si>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</si>
  <si>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</si>
  <si>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</si>
  <si>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</si>
  <si>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</si>
  <si>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</si>
  <si>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</si>
  <si>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</si>
  <si>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</si>
  <si>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</si>
  <si>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</si>
  <si>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</si>
  <si>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</si>
  <si>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</si>
  <si>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</si>
  <si>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</si>
  <si>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</si>
  <si>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</si>
  <si>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</si>
  <si>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</si>
  <si>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</si>
  <si>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</si>
  <si>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</si>
  <si>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</si>
  <si>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</si>
  <si>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</si>
  <si>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</si>
  <si>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</si>
  <si>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</si>
  <si>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</si>
  <si>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</si>
  <si>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</si>
  <si>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</si>
  <si>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</si>
  <si>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</si>
  <si>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</si>
  <si>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</si>
  <si>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</si>
  <si>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</si>
  <si>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</si>
  <si>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</si>
  <si>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</si>
  <si>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</si>
  <si>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</si>
  <si>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</si>
  <si>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</si>
  <si>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</si>
  <si>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</si>
  <si>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</si>
  <si>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</si>
  <si>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</si>
  <si>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</si>
  <si>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</si>
  <si>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</si>
  <si>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</si>
  <si>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</si>
  <si>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</si>
  <si>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</si>
  <si>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</si>
  <si>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</si>
  <si>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</si>
  <si>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</si>
  <si>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</si>
  <si>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</si>
  <si>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</si>
  <si>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</si>
  <si>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</si>
  <si>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</si>
  <si>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</si>
  <si>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</si>
  <si>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</si>
  <si>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</si>
  <si>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</si>
  <si>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</si>
  <si>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</si>
  <si>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</si>
  <si>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</si>
  <si>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</si>
  <si>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</si>
  <si>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</si>
  <si>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</si>
  <si>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</si>
  <si>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</si>
  <si>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</si>
  <si>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</si>
  <si>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</si>
  <si>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</si>
  <si>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</si>
  <si>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</si>
  <si>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</si>
  <si>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</si>
  <si>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</si>
  <si>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</si>
  <si>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</si>
  <si>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</si>
  <si>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</si>
  <si>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</si>
  <si>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</si>
  <si>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</si>
  <si>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</si>
  <si>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</si>
  <si>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</si>
  <si>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</si>
  <si>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</si>
  <si>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</si>
  <si>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</si>
  <si>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</si>
  <si>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</si>
  <si>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</si>
  <si>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</si>
  <si>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</si>
  <si>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</si>
  <si>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</si>
  <si>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</si>
  <si>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</si>
  <si>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</si>
  <si>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</si>
  <si>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</si>
  <si>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</si>
  <si>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</si>
  <si>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</si>
  <si>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</si>
  <si>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</si>
  <si>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</si>
  <si>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</si>
  <si>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</si>
  <si>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</si>
  <si>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</si>
  <si>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</si>
  <si>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</si>
  <si>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</si>
  <si>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</si>
  <si>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</si>
  <si>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</si>
  <si>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</si>
  <si>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</si>
  <si>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</si>
  <si>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</si>
  <si>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</si>
  <si>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</si>
  <si>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</si>
  <si>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</si>
  <si>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</si>
  <si>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</si>
  <si>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</si>
  <si>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</si>
  <si>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</si>
  <si>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</si>
  <si>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</si>
  <si>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</si>
  <si>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</si>
  <si>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</si>
  <si>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</si>
  <si>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</si>
  <si>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</si>
  <si>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</si>
  <si>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</si>
  <si>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</si>
  <si>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</si>
  <si>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</si>
  <si>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</si>
  <si>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</si>
  <si>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</si>
  <si>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</si>
  <si>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</si>
  <si>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</si>
  <si>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</si>
  <si>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</si>
  <si>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</si>
  <si>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</si>
  <si>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</si>
  <si>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</si>
  <si>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</si>
  <si>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</si>
  <si>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</si>
  <si>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</si>
  <si>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</si>
  <si>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</si>
  <si>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</si>
  <si>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</si>
  <si>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</si>
  <si>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</si>
  <si>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</si>
  <si>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</si>
  <si>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</si>
  <si>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</si>
  <si>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</si>
  <si>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</si>
  <si>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</si>
  <si>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</si>
  <si>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</si>
  <si>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</si>
  <si>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</si>
  <si>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</si>
  <si>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</si>
  <si>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</si>
  <si>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</si>
  <si>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</si>
  <si>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</si>
  <si>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</si>
  <si>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</si>
  <si>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</si>
  <si>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</si>
  <si>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</si>
  <si>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</si>
  <si>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</si>
  <si>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</si>
  <si>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</si>
  <si>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</si>
  <si>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</si>
  <si>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</si>
  <si>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</si>
  <si>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</si>
  <si>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</si>
  <si>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</si>
  <si>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</si>
  <si>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</si>
  <si>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</si>
  <si>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</si>
  <si>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</si>
  <si>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</si>
  <si>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</si>
  <si>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</si>
  <si>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</si>
  <si>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</si>
  <si>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</si>
  <si>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</si>
  <si>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</si>
  <si>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</si>
  <si>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</si>
  <si>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</si>
  <si>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</si>
  <si>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</si>
  <si>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</si>
  <si>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</si>
  <si>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</si>
  <si>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</si>
  <si>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</si>
  <si>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</si>
  <si>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</si>
  <si>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</si>
  <si>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</si>
  <si>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</si>
  <si>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</si>
  <si>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</si>
  <si>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</si>
  <si>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</si>
  <si>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</si>
  <si>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</si>
  <si>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</si>
  <si>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</si>
  <si>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</si>
  <si>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</si>
  <si>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</si>
  <si>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</si>
  <si>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</si>
  <si>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</si>
  <si>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</si>
  <si>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</si>
  <si>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</si>
  <si>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</si>
  <si>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</si>
  <si>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</si>
  <si>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</si>
  <si>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</si>
  <si>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</si>
  <si>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</si>
  <si>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</si>
  <si>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</si>
  <si>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</si>
  <si>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</si>
  <si>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</si>
  <si>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</si>
  <si>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</si>
  <si>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</si>
  <si>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</si>
  <si>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</si>
  <si>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</si>
  <si>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</si>
  <si>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</si>
  <si>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</si>
  <si>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</si>
  <si>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</si>
  <si>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</si>
  <si>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</si>
  <si>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</si>
  <si>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</si>
  <si>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</si>
  <si>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</si>
  <si>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</si>
  <si>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</si>
  <si>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</si>
  <si>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</si>
  <si>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</si>
  <si>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</si>
  <si>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</si>
  <si>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</si>
  <si>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</si>
  <si>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</si>
  <si>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</si>
  <si>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</si>
  <si>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</si>
  <si>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</si>
  <si>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</si>
  <si>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</si>
  <si>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</si>
  <si>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</si>
  <si>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</si>
  <si>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</si>
  <si>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</si>
  <si>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</si>
  <si>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</si>
  <si>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</si>
  <si>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</si>
  <si>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</si>
  <si>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</si>
  <si>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</si>
  <si>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</si>
  <si>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</si>
  <si>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</si>
  <si>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</si>
  <si>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</si>
  <si>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</si>
  <si>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</si>
  <si>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</si>
  <si>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</si>
  <si>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</si>
  <si>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</si>
  <si>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</si>
  <si>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</si>
  <si>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</si>
  <si>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</si>
  <si>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</si>
  <si>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</si>
  <si>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</si>
  <si>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</si>
  <si>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</si>
  <si>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</si>
  <si>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</si>
  <si>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</si>
  <si>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</si>
  <si>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</si>
  <si>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</si>
  <si>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</si>
  <si>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</si>
  <si>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</si>
  <si>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</si>
  <si>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</si>
  <si>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</si>
  <si>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</si>
  <si>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</si>
  <si>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</si>
  <si>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</si>
  <si>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</si>
  <si>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</si>
  <si>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</si>
  <si>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</si>
  <si>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</si>
  <si>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</si>
  <si>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</si>
  <si>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</si>
  <si>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</si>
  <si>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</si>
  <si>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</si>
  <si>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</si>
  <si>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</si>
  <si>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</si>
  <si>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</si>
  <si>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</si>
  <si>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</si>
  <si>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</si>
  <si>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</si>
  <si>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</si>
  <si>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</si>
  <si>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</si>
  <si>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</si>
  <si>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</si>
  <si>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</si>
  <si>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</si>
  <si>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</si>
  <si>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</si>
  <si>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</si>
  <si>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</si>
  <si>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</si>
  <si>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</si>
  <si>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</si>
  <si>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</si>
  <si>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</si>
  <si>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</si>
  <si>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</si>
  <si>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</si>
  <si>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</si>
  <si>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</si>
  <si>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</si>
  <si>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</si>
  <si>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</si>
  <si>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</si>
  <si>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</si>
  <si>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</si>
  <si>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</si>
  <si>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</si>
  <si>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</si>
  <si>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</si>
  <si>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</si>
  <si>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</si>
  <si>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</si>
  <si>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</si>
  <si>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</si>
  <si>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</si>
  <si>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</si>
  <si>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</si>
  <si>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</si>
  <si>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</si>
  <si>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</si>
  <si>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</si>
  <si>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</si>
  <si>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</si>
  <si>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</si>
  <si>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</si>
  <si>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</si>
  <si>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</si>
  <si>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</si>
  <si>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</si>
  <si>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</si>
  <si>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</si>
  <si>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</si>
  <si>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</si>
  <si>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</si>
  <si>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</si>
  <si>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</si>
  <si>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</si>
  <si>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</si>
  <si>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</si>
  <si>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</si>
  <si>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</si>
  <si>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</si>
  <si>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</si>
  <si>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</si>
  <si>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</si>
  <si>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</si>
  <si>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</si>
  <si>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</si>
  <si>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</si>
  <si>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</si>
  <si>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</si>
  <si>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</si>
  <si>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</si>
  <si>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</si>
  <si>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</si>
  <si>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</si>
  <si>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</si>
  <si>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</si>
  <si>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</si>
  <si>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</si>
  <si>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</si>
  <si>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</si>
  <si>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</si>
  <si>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</si>
  <si>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</si>
  <si>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</si>
  <si>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</si>
  <si>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</si>
  <si>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</si>
  <si>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</si>
  <si>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</si>
  <si>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</si>
  <si>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</si>
  <si>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</si>
  <si>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</si>
  <si>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</si>
  <si>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</si>
  <si>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</si>
  <si>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</si>
  <si>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</si>
  <si>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</si>
  <si>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</si>
  <si>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</si>
  <si>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</si>
  <si>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</si>
  <si>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</si>
  <si>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</si>
  <si>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</si>
  <si>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</si>
  <si>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</si>
  <si>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</si>
  <si>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</si>
  <si>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</si>
  <si>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</si>
  <si>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</si>
  <si>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</si>
  <si>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</si>
  <si>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</si>
  <si>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</si>
  <si>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</si>
  <si>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</si>
  <si>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</si>
  <si>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</si>
  <si>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</si>
  <si>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</si>
  <si>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</si>
  <si>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</si>
  <si>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</si>
  <si>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</si>
  <si>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</si>
  <si>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</si>
  <si>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</si>
  <si>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</si>
  <si>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</si>
  <si>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</si>
  <si>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</si>
  <si>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</si>
  <si>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</si>
  <si>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</si>
  <si>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</si>
  <si>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</si>
  <si>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</si>
  <si>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</si>
  <si>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</si>
  <si>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</si>
  <si>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</si>
  <si>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</si>
  <si>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</si>
  <si>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</si>
  <si>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</si>
  <si>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</si>
  <si>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</si>
  <si>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</si>
  <si>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</si>
  <si>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</si>
  <si>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</si>
  <si>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</si>
  <si>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</si>
  <si>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</si>
  <si>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</si>
  <si>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</si>
  <si>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</si>
  <si>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</si>
  <si>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</si>
  <si>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</si>
  <si>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</si>
  <si>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</si>
  <si>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</si>
  <si>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</si>
  <si>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</si>
  <si>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</si>
  <si>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</si>
  <si>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</si>
  <si>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</si>
  <si>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</si>
  <si>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</si>
  <si>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</si>
  <si>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</si>
  <si>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</si>
  <si>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</si>
  <si>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</si>
  <si>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</si>
  <si>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</si>
  <si>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</si>
  <si>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</si>
  <si>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</si>
  <si>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</si>
  <si>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</si>
  <si>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</si>
  <si>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</si>
  <si>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</si>
  <si>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</si>
  <si>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</si>
  <si>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</si>
  <si>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</si>
  <si>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</si>
  <si>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</si>
  <si>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</si>
  <si>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</si>
  <si>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</si>
  <si>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</si>
  <si>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</si>
  <si>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</si>
  <si>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</si>
  <si>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</si>
  <si>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</si>
  <si>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</si>
  <si>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</si>
  <si>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</si>
  <si>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</si>
  <si>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</si>
  <si>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</si>
  <si>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</si>
  <si>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</si>
  <si>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</si>
  <si>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</si>
  <si>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</si>
  <si>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</si>
  <si>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</si>
  <si>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</si>
  <si>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</si>
  <si>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</si>
  <si>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</si>
  <si>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</si>
  <si>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</si>
  <si>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</si>
  <si>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</si>
  <si>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</si>
  <si>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</si>
  <si>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</si>
  <si>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</si>
  <si>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</si>
  <si>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</si>
  <si>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</si>
  <si>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</si>
  <si>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</si>
  <si>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</si>
  <si>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</si>
  <si>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</si>
  <si>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</si>
  <si>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</si>
  <si>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</si>
  <si>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</si>
  <si>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</si>
  <si>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</si>
  <si>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</si>
  <si>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</si>
  <si>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</si>
  <si>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</si>
  <si>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</si>
  <si>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</si>
  <si>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</si>
  <si>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</si>
  <si>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</si>
  <si>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</si>
  <si>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</si>
  <si>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</si>
  <si>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</si>
  <si>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</si>
  <si>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</si>
  <si>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</si>
  <si>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</si>
  <si>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</si>
  <si>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</si>
  <si>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</si>
  <si>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</si>
  <si>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</si>
  <si>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</si>
  <si>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</si>
  <si>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</si>
  <si>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</si>
  <si>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</si>
  <si>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</si>
  <si>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</si>
  <si>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</si>
  <si>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</si>
  <si>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</si>
  <si>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</si>
  <si>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</si>
  <si>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</si>
  <si>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</si>
  <si>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</si>
  <si>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</si>
  <si>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</si>
  <si>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</si>
  <si>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</si>
  <si>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</si>
  <si>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</si>
  <si>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</si>
  <si>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</si>
  <si>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</si>
  <si>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</si>
  <si>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</si>
  <si>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</si>
  <si>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</si>
  <si>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</si>
  <si>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</si>
  <si>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</si>
  <si>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</si>
  <si>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</si>
  <si>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</si>
  <si>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</si>
  <si>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</si>
  <si>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</si>
  <si>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</si>
  <si>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</si>
  <si>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</si>
  <si>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</si>
  <si>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</si>
  <si>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</si>
  <si>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</si>
  <si>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</si>
  <si>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</si>
  <si>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</si>
  <si>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</si>
  <si>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</si>
  <si>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</si>
  <si>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</si>
  <si>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</si>
  <si>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</si>
  <si>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</si>
  <si>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</si>
  <si>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</si>
  <si>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</si>
  <si>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</si>
  <si>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</si>
  <si>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</si>
  <si>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</si>
  <si>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</si>
  <si>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</si>
  <si>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</si>
  <si>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</si>
  <si>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</si>
  <si>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</si>
  <si>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</si>
  <si>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</si>
  <si>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</si>
  <si>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</si>
  <si>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</si>
  <si>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</si>
  <si>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</si>
  <si>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</si>
  <si>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</si>
  <si>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</si>
  <si>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</si>
  <si>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</si>
  <si>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</si>
  <si>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</si>
  <si>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</si>
  <si>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</si>
  <si>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</si>
  <si>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</si>
  <si>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</si>
  <si>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</si>
  <si>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</si>
  <si>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</si>
  <si>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</si>
  <si>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</si>
  <si>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</si>
  <si>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</si>
  <si>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</si>
  <si>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</si>
  <si>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</si>
  <si>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</si>
  <si>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</si>
  <si>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</si>
  <si>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</si>
  <si>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</si>
  <si>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</si>
  <si>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</si>
  <si>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</si>
  <si>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</si>
  <si>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</si>
  <si>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</si>
  <si>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</si>
  <si>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</si>
  <si>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</si>
  <si>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</si>
  <si>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</si>
  <si>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</si>
  <si>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</si>
  <si>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</si>
  <si>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</si>
  <si>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</si>
  <si>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</si>
  <si>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</si>
  <si>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</si>
  <si>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</si>
  <si>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</si>
  <si>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</si>
  <si>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</si>
  <si>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</si>
  <si>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</si>
  <si>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</si>
  <si>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</si>
  <si>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</si>
  <si>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</si>
  <si>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</si>
  <si>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</si>
  <si>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</si>
  <si>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</si>
  <si>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</si>
  <si>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</si>
  <si>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</si>
  <si>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</si>
  <si>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</si>
  <si>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</si>
  <si>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</si>
  <si>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</si>
  <si>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</si>
  <si>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</si>
  <si>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</si>
  <si>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</si>
  <si>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</si>
  <si>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</si>
  <si>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</si>
  <si>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</si>
  <si>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</si>
  <si>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</si>
  <si>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</si>
  <si>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</si>
  <si>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</si>
  <si>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</si>
  <si>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</si>
  <si>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</si>
  <si>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</si>
  <si>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</si>
  <si>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</si>
  <si>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</si>
  <si>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</si>
  <si>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</si>
  <si>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</si>
  <si>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</si>
  <si>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</si>
  <si>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</si>
  <si>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</si>
  <si>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</si>
  <si>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</si>
  <si>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</si>
  <si>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</si>
  <si>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</si>
  <si>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</si>
  <si>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</si>
  <si>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</si>
  <si>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</si>
  <si>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</si>
  <si>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</si>
  <si>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</si>
  <si>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</si>
  <si>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</si>
  <si>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</si>
  <si>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</si>
  <si>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</si>
  <si>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</si>
  <si>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</si>
  <si>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</si>
  <si>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</si>
  <si>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</si>
  <si>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</si>
  <si>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</si>
  <si>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</si>
  <si>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</si>
  <si>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</si>
  <si>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</si>
  <si>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</si>
  <si>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</si>
  <si>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</si>
  <si>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</si>
  <si>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</si>
  <si>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</si>
  <si>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</si>
  <si>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</si>
  <si>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</si>
  <si>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</si>
  <si>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</si>
  <si>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</si>
  <si>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</si>
  <si>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</si>
  <si>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</si>
  <si>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</si>
  <si>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</si>
  <si>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</si>
  <si>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</si>
  <si>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</si>
  <si>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</si>
  <si>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</si>
  <si>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</si>
  <si>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</si>
  <si>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</si>
  <si>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</si>
  <si>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</si>
  <si>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</si>
  <si>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</si>
  <si>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</si>
  <si>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</si>
  <si>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</si>
  <si>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</si>
  <si>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</si>
  <si>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</si>
  <si>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</si>
  <si>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</si>
  <si>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</si>
  <si>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</si>
  <si>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</si>
  <si>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</si>
  <si>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</si>
  <si>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</si>
  <si>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</si>
  <si>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</si>
  <si>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</si>
  <si>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</si>
  <si>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</si>
  <si>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</si>
  <si>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</si>
  <si>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</si>
  <si>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</si>
  <si>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</si>
  <si>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</si>
  <si>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</si>
  <si>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</si>
  <si>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</si>
  <si>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</si>
  <si>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</si>
  <si>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</si>
  <si>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</si>
  <si>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</si>
  <si>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</si>
  <si>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</si>
  <si>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</si>
  <si>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</si>
  <si>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</si>
  <si>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</si>
  <si>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</si>
  <si>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</si>
  <si>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</si>
  <si>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</si>
  <si>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</si>
  <si>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</si>
  <si>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</si>
  <si>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</si>
  <si>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</si>
  <si>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</si>
  <si>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</si>
  <si>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</si>
  <si>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</si>
  <si>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</si>
  <si>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</si>
  <si>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</si>
  <si>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</si>
  <si>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</si>
  <si>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</si>
  <si>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</si>
  <si>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</si>
  <si>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</si>
  <si>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</si>
  <si>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</si>
  <si>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</si>
  <si>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</si>
  <si>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</si>
  <si>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</si>
  <si>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</si>
  <si>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</si>
  <si>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</si>
  <si>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</si>
  <si>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</si>
  <si>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</si>
  <si>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</si>
  <si>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</si>
  <si>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</si>
  <si>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</si>
  <si>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</si>
  <si>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</si>
  <si>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</si>
  <si>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</si>
  <si>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</si>
  <si>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</si>
  <si>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</si>
  <si>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</si>
  <si>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</si>
  <si>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</si>
  <si>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</si>
  <si>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</si>
  <si>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</si>
  <si>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</si>
  <si>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</si>
  <si>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</si>
  <si>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</si>
  <si>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</si>
  <si>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</si>
  <si>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</si>
  <si>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</si>
  <si>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</si>
  <si>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</si>
  <si>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</si>
  <si>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</si>
  <si>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</si>
  <si>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</si>
  <si>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</si>
  <si>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</si>
  <si>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</si>
  <si>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</si>
  <si>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</si>
  <si>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</si>
  <si>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</si>
  <si>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</si>
  <si>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</si>
  <si>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</si>
  <si>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</si>
  <si>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</si>
  <si>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</si>
  <si>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</si>
  <si>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</si>
  <si>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</si>
  <si>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</si>
  <si>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</si>
  <si>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</si>
  <si>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</si>
  <si>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</si>
  <si>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</si>
  <si>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</si>
  <si>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</si>
  <si>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</si>
  <si>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</si>
  <si>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</si>
  <si>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</si>
  <si>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</si>
  <si>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</si>
  <si>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</si>
  <si>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</si>
  <si>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</si>
  <si>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</si>
  <si>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</si>
  <si>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</si>
  <si>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</si>
  <si>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</si>
  <si>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</si>
  <si>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</si>
  <si>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</si>
  <si>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</si>
  <si>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</si>
  <si>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</si>
  <si>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</si>
  <si>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</si>
  <si>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</si>
  <si>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</si>
  <si>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</si>
  <si>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</si>
  <si>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</si>
  <si>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</si>
  <si>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</si>
  <si>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</si>
  <si>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</si>
  <si>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</si>
  <si>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</si>
  <si>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</si>
  <si>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</si>
  <si>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</si>
  <si>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</si>
  <si>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</si>
  <si>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</si>
  <si>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</si>
  <si>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</si>
  <si>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</si>
  <si>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</si>
  <si>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</si>
  <si>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</si>
  <si>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</si>
  <si>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</si>
  <si>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</si>
  <si>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</si>
  <si>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</si>
  <si>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</si>
  <si>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</si>
  <si>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</si>
  <si>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</si>
  <si>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</si>
  <si>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</si>
  <si>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</si>
  <si>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</si>
  <si>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</si>
  <si>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</si>
  <si>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</si>
  <si>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</si>
  <si>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</si>
  <si>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</si>
  <si>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</si>
  <si>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</si>
  <si>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</si>
  <si>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</si>
  <si>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</si>
  <si>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</si>
  <si>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</si>
  <si>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</si>
  <si>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</si>
  <si>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</si>
  <si>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</si>
  <si>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</si>
  <si>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</si>
  <si>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</si>
  <si>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</si>
  <si>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</si>
  <si>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</si>
  <si>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</si>
  <si>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</si>
  <si>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</si>
  <si>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</si>
  <si>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</si>
  <si>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</si>
  <si>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</si>
  <si>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</si>
  <si>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</si>
  <si>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</si>
  <si>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</si>
  <si>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</si>
  <si>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</si>
  <si>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</si>
  <si>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</si>
  <si>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</si>
  <si>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</si>
  <si>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</si>
  <si>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</si>
  <si>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</si>
  <si>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</si>
  <si>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</si>
  <si>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</si>
  <si>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</si>
  <si>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</si>
  <si>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</si>
  <si>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</si>
  <si>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</si>
  <si>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</si>
  <si>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</si>
  <si>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</si>
  <si>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</si>
  <si>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</si>
  <si>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</si>
  <si>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</si>
  <si>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</si>
  <si>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</si>
  <si>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</si>
  <si>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</si>
  <si>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</si>
  <si>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</si>
  <si>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</si>
  <si>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</si>
  <si>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</si>
  <si>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</si>
  <si>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</si>
  <si>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</si>
  <si>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</si>
  <si>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</si>
  <si>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</si>
  <si>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</si>
  <si>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</si>
  <si>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</si>
  <si>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</si>
  <si>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</si>
  <si>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</si>
  <si>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</si>
  <si>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</si>
  <si>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</si>
  <si>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</si>
  <si>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</si>
  <si>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</si>
  <si>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</si>
  <si>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</si>
  <si>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</si>
  <si>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</si>
  <si>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</si>
  <si>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</si>
  <si>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</si>
  <si>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</si>
  <si>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</si>
  <si>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</si>
  <si>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</si>
  <si>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</si>
  <si>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</si>
  <si>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</si>
  <si>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</si>
  <si>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</si>
  <si>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</si>
  <si>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</si>
  <si>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</si>
  <si>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</si>
  <si>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</si>
  <si>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</si>
  <si>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</si>
  <si>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</si>
  <si>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</si>
  <si>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</si>
  <si>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</si>
  <si>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</si>
  <si>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</si>
  <si>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</si>
  <si>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</si>
  <si>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</si>
  <si>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</si>
  <si>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</si>
  <si>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</si>
  <si>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</si>
  <si>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</si>
  <si>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</si>
  <si>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</si>
  <si>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</si>
  <si>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</si>
  <si>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</si>
  <si>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</si>
  <si>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</si>
  <si>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</si>
  <si>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</si>
  <si>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</si>
  <si>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</si>
  <si>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</si>
  <si>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</si>
  <si>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</si>
  <si>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</si>
  <si>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</si>
  <si>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</si>
  <si>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</si>
  <si>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</si>
  <si>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</si>
  <si>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</si>
  <si>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</si>
  <si>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</si>
  <si>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</si>
  <si>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</si>
  <si>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</si>
  <si>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</si>
  <si>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</si>
  <si>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</si>
  <si>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</si>
  <si>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</si>
  <si>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</si>
  <si>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</si>
  <si>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</si>
  <si>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</si>
  <si>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</si>
  <si>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</si>
  <si>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</si>
  <si>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</si>
  <si>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</si>
  <si>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</si>
  <si>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</si>
  <si>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</si>
  <si>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</si>
  <si>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</si>
  <si>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</si>
  <si>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</si>
  <si>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</si>
  <si>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</si>
  <si>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</si>
  <si>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</si>
  <si>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</si>
  <si>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</si>
  <si>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</si>
  <si>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</si>
  <si>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</si>
  <si>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</si>
  <si>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</si>
  <si>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</si>
  <si>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</si>
  <si>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</si>
  <si>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</si>
  <si>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</si>
  <si>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</si>
  <si>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</si>
  <si>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</si>
  <si>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</si>
  <si>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</si>
  <si>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</si>
  <si>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</si>
  <si>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</si>
  <si>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</si>
  <si>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</si>
  <si>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</si>
  <si>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</si>
  <si>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</si>
  <si>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</si>
  <si>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</si>
  <si>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</si>
  <si>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</si>
  <si>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</si>
  <si>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</si>
  <si>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</si>
  <si>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</si>
  <si>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</si>
  <si>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</si>
  <si>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</si>
  <si>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</si>
  <si>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</si>
  <si>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</si>
  <si>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</si>
  <si>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</si>
  <si>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</si>
  <si>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</si>
  <si>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</si>
  <si>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</si>
  <si>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</si>
  <si>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</si>
  <si>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</si>
  <si>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</si>
  <si>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</si>
  <si>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</si>
  <si>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</si>
  <si>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</si>
  <si>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</si>
  <si>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</si>
  <si>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</si>
  <si>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</si>
  <si>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</si>
  <si>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</si>
  <si>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</si>
  <si>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</si>
  <si>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</si>
  <si>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</si>
  <si>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</si>
  <si>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</si>
  <si>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</si>
  <si>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</si>
  <si>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</si>
  <si>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</si>
  <si>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</si>
  <si>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</si>
  <si>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</si>
  <si>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</si>
  <si>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</si>
  <si>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</si>
  <si>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</si>
  <si>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</si>
  <si>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</si>
  <si>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</si>
  <si>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</si>
  <si>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</si>
  <si>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</si>
  <si>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</si>
  <si>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</si>
  <si>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</si>
  <si>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</si>
  <si>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</si>
  <si>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</si>
  <si>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</si>
  <si>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</si>
  <si>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</si>
  <si>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</si>
  <si>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</si>
  <si>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</si>
  <si>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</si>
  <si>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</si>
  <si>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</si>
  <si>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</si>
  <si>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</si>
  <si>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</si>
  <si>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</si>
  <si>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</si>
  <si>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</si>
  <si>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</si>
  <si>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</si>
  <si>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</si>
  <si>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</si>
  <si>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</si>
  <si>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</si>
  <si>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</si>
  <si>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</si>
  <si>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</si>
  <si>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</si>
  <si>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</si>
  <si>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</si>
  <si>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</si>
  <si>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</si>
  <si>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</si>
  <si>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</si>
  <si>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</si>
  <si>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</si>
  <si>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</si>
  <si>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</si>
  <si>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</si>
  <si>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</si>
  <si>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</si>
  <si>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</si>
  <si>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</si>
  <si>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</si>
  <si>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</si>
  <si>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</si>
  <si>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</si>
  <si>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</si>
  <si>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</si>
  <si>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</si>
  <si>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</si>
  <si>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</si>
  <si>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</si>
  <si>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</si>
  <si>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</si>
  <si>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</si>
  <si>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</si>
  <si>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</si>
  <si>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</si>
  <si>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</si>
  <si>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</si>
  <si>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</si>
  <si>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</si>
  <si>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</si>
  <si>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</si>
  <si>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</si>
  <si>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</si>
  <si>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</si>
  <si>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</si>
  <si>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</si>
  <si>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</si>
  <si>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</si>
  <si>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</si>
  <si>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</si>
  <si>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</si>
  <si>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</si>
  <si>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</si>
  <si>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</si>
  <si>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</si>
  <si>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</si>
  <si>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</si>
  <si>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</si>
  <si>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</si>
  <si>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</si>
  <si>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</si>
  <si>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</si>
  <si>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</si>
  <si>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</si>
  <si>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</si>
  <si>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</si>
  <si>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</si>
  <si>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</si>
  <si>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</si>
  <si>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</si>
  <si>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</si>
  <si>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</si>
  <si>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</si>
  <si>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</si>
  <si>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</si>
  <si>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</si>
  <si>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</si>
  <si>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</si>
  <si>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</si>
  <si>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</si>
  <si>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</si>
  <si>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</si>
  <si>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</si>
  <si>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</si>
  <si>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</si>
  <si>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</si>
  <si>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</si>
  <si>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</si>
  <si>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</si>
  <si>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</si>
  <si>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</si>
  <si>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</si>
  <si>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</si>
  <si>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</si>
  <si>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</si>
  <si>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</si>
  <si>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</si>
  <si>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</si>
  <si>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</si>
  <si>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</si>
  <si>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</si>
  <si>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</si>
  <si>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</si>
  <si>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</si>
  <si>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</si>
  <si>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</si>
  <si>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</si>
  <si>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</si>
  <si>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</si>
  <si>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</si>
  <si>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</si>
  <si>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</si>
  <si>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</si>
  <si>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</si>
  <si>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</si>
  <si>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</si>
  <si>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</si>
  <si>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</si>
  <si>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</si>
  <si>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</si>
  <si>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</si>
  <si>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</si>
  <si>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</si>
  <si>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</si>
  <si>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</si>
  <si>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</si>
  <si>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</si>
  <si>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</si>
  <si>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</si>
  <si>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</si>
  <si>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</si>
  <si>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</si>
  <si>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</si>
  <si>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</si>
  <si>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</si>
  <si>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</si>
  <si>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</si>
  <si>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</si>
  <si>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</si>
  <si>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</si>
  <si>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</si>
  <si>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</si>
  <si>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</si>
  <si>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</si>
  <si>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</si>
  <si>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</si>
  <si>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</si>
  <si>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</si>
  <si>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</si>
  <si>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</si>
  <si>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</si>
  <si>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</si>
  <si>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</si>
  <si>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</si>
  <si>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</si>
  <si>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</si>
  <si>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</si>
  <si>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</si>
  <si>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</si>
  <si>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</si>
  <si>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</si>
  <si>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</si>
  <si>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</si>
  <si>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</si>
  <si>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</si>
  <si>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</si>
  <si>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</si>
  <si>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</si>
  <si>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</si>
  <si>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</si>
  <si>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</si>
  <si>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</si>
  <si>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</si>
  <si>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</si>
  <si>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</si>
  <si>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</si>
  <si>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</si>
  <si>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</si>
  <si>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</si>
  <si>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</si>
  <si>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</si>
  <si>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</si>
  <si>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</si>
  <si>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</si>
  <si>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</si>
  <si>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</si>
  <si>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</si>
  <si>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</si>
  <si>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</si>
  <si>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</si>
  <si>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</si>
  <si>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</si>
  <si>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</si>
  <si>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</si>
  <si>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</si>
  <si>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</si>
  <si>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</si>
  <si>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</si>
  <si>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</si>
  <si>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</si>
  <si>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</si>
  <si>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</si>
  <si>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</si>
  <si>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</si>
  <si>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</si>
  <si>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</si>
  <si>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</si>
  <si>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</si>
  <si>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</si>
  <si>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</si>
  <si>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</si>
  <si>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</si>
  <si>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</si>
  <si>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</si>
  <si>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</si>
  <si>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</si>
  <si>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</si>
  <si>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</si>
  <si>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</si>
  <si>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</si>
  <si>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</si>
  <si>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</si>
  <si>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</si>
  <si>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</si>
  <si>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</si>
  <si>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</si>
  <si>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</si>
  <si>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</si>
  <si>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</si>
  <si>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</si>
  <si>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</si>
  <si>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</si>
  <si>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</si>
  <si>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</si>
  <si>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</si>
  <si>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</si>
  <si>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</si>
  <si>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</si>
  <si>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</si>
  <si>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</si>
  <si>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</si>
  <si>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</si>
  <si>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</si>
  <si>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</si>
  <si>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</si>
  <si>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</si>
  <si>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</si>
  <si>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</si>
  <si>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</si>
  <si>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</si>
  <si>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</si>
  <si>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</si>
  <si>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</si>
  <si>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</si>
  <si>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</si>
  <si>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</si>
  <si>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</si>
  <si>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</si>
  <si>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</si>
  <si>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</si>
  <si>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</si>
  <si>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</si>
  <si>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</si>
  <si>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</si>
  <si>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</si>
  <si>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</si>
  <si>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</si>
  <si>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</si>
  <si>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</si>
  <si>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</si>
  <si>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</si>
  <si>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</si>
  <si>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</si>
  <si>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</si>
  <si>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</si>
  <si>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</si>
  <si>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</si>
  <si>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</si>
  <si>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</si>
  <si>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</si>
  <si>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</si>
  <si>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</si>
  <si>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</si>
  <si>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</si>
  <si>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</si>
  <si>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</si>
  <si>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</si>
  <si>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</si>
  <si>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</si>
  <si>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</si>
  <si>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</si>
  <si>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</si>
  <si>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</si>
  <si>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</si>
  <si>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</si>
  <si>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</si>
  <si>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</si>
  <si>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</si>
  <si>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</si>
  <si>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</si>
  <si>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</si>
  <si>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</si>
  <si>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</si>
  <si>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</si>
  <si>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</si>
  <si>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</si>
  <si>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</si>
  <si>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</si>
  <si>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</si>
  <si>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</si>
  <si>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</si>
  <si>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</si>
  <si>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</si>
  <si>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</si>
  <si>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</si>
  <si>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</si>
  <si>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</si>
  <si>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</si>
  <si>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</si>
  <si>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</si>
  <si>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</si>
  <si>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</si>
  <si>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</si>
  <si>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</si>
  <si>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</si>
  <si>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</si>
  <si>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</si>
  <si>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</si>
  <si>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</si>
  <si>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</si>
  <si>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</si>
  <si>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</si>
  <si>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</si>
  <si>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</si>
  <si>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</si>
  <si>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</si>
  <si>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</si>
  <si>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</si>
  <si>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</si>
  <si>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</si>
  <si>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</si>
  <si>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</si>
  <si>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</si>
  <si>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</si>
  <si>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</si>
  <si>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</si>
  <si>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</si>
  <si>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</si>
  <si>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</si>
  <si>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</si>
  <si>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</si>
  <si>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</si>
  <si>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</si>
  <si>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</si>
  <si>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</si>
  <si>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</si>
  <si>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</si>
  <si>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</si>
  <si>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</si>
  <si>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</si>
  <si>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</si>
  <si>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</si>
  <si>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</si>
  <si>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</si>
  <si>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</si>
  <si>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</si>
  <si>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</si>
  <si>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</si>
  <si>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</si>
  <si>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</si>
  <si>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</si>
  <si>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</si>
  <si>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</si>
  <si>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</si>
  <si>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</si>
  <si>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</si>
  <si>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</si>
  <si>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</si>
  <si>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</si>
  <si>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</si>
  <si>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</si>
  <si>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</si>
  <si>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</si>
  <si>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</si>
  <si>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</si>
  <si>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</si>
  <si>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</si>
  <si>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</si>
  <si>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</si>
  <si>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</si>
  <si>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</si>
  <si>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</si>
  <si>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</si>
  <si>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</si>
  <si>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</si>
  <si>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</si>
  <si>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</si>
  <si>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</si>
  <si>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</si>
  <si>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</si>
  <si>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</si>
  <si>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</si>
  <si>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</si>
  <si>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</si>
  <si>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</si>
  <si>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</si>
  <si>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</si>
  <si>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</si>
  <si>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</si>
  <si>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</si>
  <si>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</si>
  <si>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</si>
  <si>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</si>
  <si>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</si>
  <si>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</si>
  <si>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</si>
  <si>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</si>
  <si>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</si>
  <si>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</si>
  <si>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</si>
  <si>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</si>
  <si>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</si>
  <si>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</si>
  <si>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</si>
  <si>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</si>
  <si>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</si>
  <si>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</si>
  <si>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</si>
  <si>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</si>
  <si>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</si>
  <si>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</si>
  <si>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</si>
  <si>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</si>
  <si>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</si>
  <si>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</si>
  <si>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</si>
  <si>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</si>
  <si>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</si>
  <si>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</si>
  <si>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</si>
  <si>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</si>
  <si>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</si>
  <si>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</si>
  <si>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</si>
  <si>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</si>
  <si>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</si>
  <si>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</si>
  <si>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</si>
  <si>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</si>
  <si>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</si>
  <si>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</si>
  <si>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</si>
  <si>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</si>
  <si>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</si>
  <si>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</si>
  <si>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</si>
  <si>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</si>
  <si>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</si>
  <si>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</si>
  <si>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</si>
  <si>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</si>
  <si>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</si>
  <si>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</si>
  <si>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</si>
  <si>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</si>
  <si>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</si>
  <si>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</si>
  <si>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</si>
  <si>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</si>
  <si>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</si>
  <si>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</si>
  <si>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</si>
  <si>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</si>
  <si>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</si>
  <si>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</si>
  <si>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</si>
  <si>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</si>
  <si>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</si>
  <si>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</si>
  <si>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</si>
  <si>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</si>
  <si>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</si>
  <si>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</si>
  <si>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</si>
  <si>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</si>
  <si>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</si>
  <si>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</si>
  <si>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</si>
  <si>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</si>
  <si>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</si>
  <si>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</si>
  <si>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</si>
  <si>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</si>
  <si>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</si>
  <si>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</si>
  <si>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</si>
  <si>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</si>
  <si>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</si>
  <si>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</si>
  <si>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</si>
  <si>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</si>
  <si>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</si>
  <si>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</si>
  <si>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</si>
  <si>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</si>
  <si>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</si>
  <si>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</si>
  <si>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</si>
  <si>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</si>
  <si>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</si>
  <si>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</si>
  <si>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</si>
  <si>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</si>
  <si>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</si>
  <si>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</si>
  <si>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</si>
  <si>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</si>
  <si>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</si>
  <si>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</si>
  <si>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</si>
  <si>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</si>
  <si>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</si>
  <si>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</si>
  <si>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</si>
  <si>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</si>
  <si>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</si>
  <si>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</si>
  <si>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</si>
  <si>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</si>
  <si>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</si>
  <si>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</si>
  <si>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</si>
  <si>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</si>
  <si>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</si>
  <si>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</si>
  <si>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</si>
  <si>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</si>
  <si>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</si>
  <si>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</si>
  <si>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</si>
  <si>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</si>
  <si>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</si>
  <si>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</si>
  <si>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</si>
  <si>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</si>
  <si>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</si>
  <si>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</si>
  <si>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</si>
  <si>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</si>
  <si>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</si>
  <si>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</si>
  <si>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</si>
  <si>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</si>
  <si>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</si>
  <si>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</si>
  <si>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</si>
  <si>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</si>
  <si>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</si>
  <si>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</si>
  <si>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</si>
  <si>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</si>
  <si>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</si>
  <si>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</si>
  <si>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</si>
  <si>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</si>
  <si>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</si>
  <si>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</si>
  <si>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</si>
  <si>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</si>
  <si>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</si>
  <si>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</si>
  <si>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</si>
  <si>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</si>
  <si>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</si>
  <si>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</si>
  <si>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</si>
  <si>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</si>
  <si>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</si>
  <si>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</si>
  <si>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</si>
  <si>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</si>
  <si>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</si>
  <si>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</si>
  <si>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</si>
  <si>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</si>
  <si>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</si>
  <si>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</si>
  <si>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</si>
  <si>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</si>
  <si>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</si>
  <si>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</si>
  <si>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</si>
  <si>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</si>
  <si>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</si>
  <si>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</si>
  <si>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</si>
  <si>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</si>
  <si>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</si>
  <si>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</si>
  <si>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</si>
  <si>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</si>
  <si>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</si>
  <si>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</si>
  <si>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</si>
  <si>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</si>
  <si>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</si>
  <si>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</si>
  <si>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</si>
  <si>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</si>
  <si>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</si>
  <si>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</si>
  <si>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</si>
  <si>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</si>
  <si>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</si>
  <si>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</si>
  <si>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</si>
  <si>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</si>
  <si>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</si>
  <si>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</si>
  <si>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</si>
  <si>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</si>
  <si>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</si>
  <si>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</si>
  <si>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</si>
  <si>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</si>
  <si>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</si>
  <si>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</si>
  <si>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</si>
  <si>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</si>
  <si>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</si>
  <si>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</si>
  <si>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</si>
  <si>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</si>
  <si>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</si>
  <si>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</si>
  <si>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</si>
  <si>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</si>
  <si>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</si>
  <si>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</si>
  <si>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</si>
  <si>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</si>
  <si>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</si>
  <si>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</si>
  <si>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</si>
  <si>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</si>
  <si>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</si>
  <si>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</si>
  <si>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</si>
  <si>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</si>
  <si>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</si>
  <si>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</si>
  <si>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</si>
  <si>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</si>
  <si>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</si>
  <si>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</si>
  <si>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</si>
  <si>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</si>
  <si>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</si>
  <si>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</si>
  <si>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</si>
  <si>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</si>
  <si>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</si>
  <si>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</si>
  <si>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</si>
  <si>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</si>
  <si>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</si>
  <si>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</si>
  <si>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</si>
  <si>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</si>
  <si>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</si>
  <si>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</si>
  <si>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</si>
  <si>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</si>
  <si>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</si>
  <si>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</si>
  <si>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</si>
  <si>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</si>
  <si>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</si>
  <si>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</si>
  <si>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</si>
  <si>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</si>
  <si>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</si>
  <si>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</si>
  <si>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</si>
  <si>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</si>
  <si>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</si>
  <si>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</si>
  <si>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</si>
  <si>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</si>
  <si>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</si>
  <si>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</si>
  <si>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</si>
  <si>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</si>
  <si>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</si>
  <si>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</si>
  <si>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</si>
  <si>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</si>
  <si>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</si>
  <si>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</si>
  <si>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</si>
  <si>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</si>
  <si>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</si>
  <si>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</si>
  <si>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</si>
  <si>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</si>
  <si>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</si>
  <si>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</si>
  <si>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</si>
  <si>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</si>
  <si>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</si>
  <si>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</si>
  <si>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</si>
  <si>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</si>
  <si>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</si>
  <si>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</si>
  <si>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</si>
  <si>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</si>
  <si>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</si>
  <si>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</si>
  <si>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</si>
  <si>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</si>
  <si>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</si>
  <si>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</si>
  <si>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</si>
  <si>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</si>
  <si>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</si>
  <si>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</si>
  <si>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</si>
  <si>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</si>
  <si>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</si>
  <si>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</si>
  <si>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</si>
  <si>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</si>
  <si>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</si>
  <si>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</si>
  <si>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</si>
  <si>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</si>
  <si>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</si>
  <si>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</si>
  <si>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</si>
  <si>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</si>
  <si>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</si>
  <si>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</si>
  <si>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</si>
  <si>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</si>
  <si>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</si>
  <si>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</si>
  <si>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</si>
  <si>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</si>
  <si>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</si>
  <si>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</si>
  <si>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</si>
  <si>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</si>
  <si>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</si>
  <si>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</si>
  <si>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</si>
  <si>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</si>
  <si>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</si>
  <si>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</si>
  <si>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</si>
  <si>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</si>
  <si>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</si>
  <si>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</si>
  <si>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</si>
  <si>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</si>
  <si>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</si>
  <si>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</si>
  <si>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</si>
  <si>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</si>
  <si>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</si>
  <si>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</si>
  <si>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</si>
  <si>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</si>
  <si>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</si>
  <si>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</si>
  <si>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</si>
  <si>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</si>
  <si>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</si>
  <si>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</si>
  <si>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</si>
  <si>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</si>
  <si>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</si>
  <si>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</si>
  <si>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</si>
  <si>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</si>
  <si>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</si>
  <si>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</si>
  <si>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</si>
  <si>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</si>
  <si>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</si>
  <si>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</si>
  <si>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</si>
  <si>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</si>
  <si>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</si>
  <si>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</si>
  <si>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</si>
  <si>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</si>
  <si>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</si>
  <si>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</si>
  <si>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</si>
  <si>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</si>
  <si>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</si>
  <si>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</si>
  <si>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</si>
  <si>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</si>
  <si>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</si>
  <si>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</si>
  <si>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</si>
  <si>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</si>
  <si>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</si>
  <si>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</si>
  <si>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</si>
  <si>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</si>
  <si>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</si>
  <si>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</si>
  <si>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</si>
  <si>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</si>
  <si>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</si>
  <si>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</si>
  <si>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</si>
  <si>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</si>
  <si>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</si>
  <si>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</si>
  <si>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</si>
  <si>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</si>
  <si>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</si>
  <si>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</si>
  <si>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</si>
  <si>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</si>
  <si>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</si>
  <si>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</si>
  <si>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</si>
  <si>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</si>
  <si>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</si>
  <si>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</si>
  <si>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</si>
  <si>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</si>
  <si>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</si>
  <si>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</si>
  <si>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</si>
  <si>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</si>
  <si>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</si>
  <si>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</si>
  <si>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</si>
  <si>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</si>
  <si>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</si>
  <si>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</si>
  <si>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</si>
  <si>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</si>
  <si>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</si>
  <si>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</si>
  <si>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</si>
  <si>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</si>
  <si>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</si>
  <si>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</si>
  <si>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</si>
  <si>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</si>
  <si>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</si>
  <si>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</si>
  <si>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</si>
  <si>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</si>
  <si>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</si>
  <si>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</si>
  <si>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</si>
  <si>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</si>
  <si>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</si>
  <si>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</si>
  <si>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</si>
  <si>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</si>
  <si>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</si>
  <si>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</si>
  <si>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</si>
  <si>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</si>
  <si>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</si>
  <si>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</si>
  <si>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</si>
  <si>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</si>
  <si>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</si>
  <si>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</si>
  <si>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</si>
  <si>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</si>
  <si>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</si>
  <si>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</si>
  <si>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</si>
  <si>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</si>
  <si>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</si>
  <si>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</si>
  <si>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</si>
  <si>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</si>
  <si>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</si>
  <si>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</si>
  <si>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</si>
  <si>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</si>
  <si>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</si>
  <si>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</si>
  <si>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</si>
  <si>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</si>
  <si>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</si>
  <si>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</si>
  <si>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</si>
  <si>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</si>
  <si>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</si>
  <si>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</si>
  <si>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</si>
  <si>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</si>
  <si>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</si>
  <si>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</si>
  <si>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</si>
  <si>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</si>
  <si>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</si>
  <si>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</si>
  <si>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</si>
  <si>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</si>
  <si>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</si>
  <si>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</si>
  <si>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</si>
  <si>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</si>
  <si>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</si>
  <si>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</si>
  <si>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</si>
  <si>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</si>
  <si>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</si>
  <si>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</si>
  <si>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</si>
  <si>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</si>
  <si>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</si>
  <si>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</si>
  <si>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</si>
  <si>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</si>
  <si>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</si>
  <si>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</si>
  <si>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</si>
  <si>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</si>
  <si>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</si>
  <si>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</si>
  <si>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</si>
  <si>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</si>
  <si>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</si>
  <si>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</si>
  <si>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</si>
  <si>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</si>
  <si>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</si>
  <si>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</si>
  <si>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</si>
  <si>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</si>
  <si>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</si>
  <si>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</si>
  <si>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</si>
  <si>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</si>
  <si>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</si>
  <si>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</si>
  <si>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</si>
  <si>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</si>
  <si>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</si>
  <si>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</si>
  <si>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</si>
  <si>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</si>
  <si>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</si>
  <si>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</si>
  <si>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</si>
  <si>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</si>
  <si>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</si>
  <si>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</si>
  <si>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</si>
  <si>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</si>
  <si>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</si>
  <si>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</si>
  <si>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</si>
  <si>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</si>
  <si>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</si>
  <si>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</si>
  <si>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</si>
  <si>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</si>
  <si>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</si>
  <si>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</si>
  <si>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</si>
  <si>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</si>
  <si>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</si>
  <si>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</si>
  <si>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</si>
  <si>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</si>
  <si>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</si>
  <si>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</si>
  <si>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</si>
  <si>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</si>
  <si>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</si>
  <si>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</si>
  <si>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</si>
  <si>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</si>
  <si>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</si>
  <si>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</si>
  <si>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</si>
  <si>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</si>
  <si>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</si>
  <si>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</si>
  <si>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</si>
  <si>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</si>
  <si>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</si>
  <si>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</si>
  <si>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</si>
  <si>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</si>
  <si>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</si>
  <si>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</si>
  <si>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</si>
  <si>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</si>
  <si>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</si>
  <si>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</si>
  <si>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</si>
  <si>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</si>
  <si>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</si>
  <si>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</si>
  <si>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</si>
  <si>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</si>
  <si>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</si>
  <si>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</si>
  <si>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</si>
  <si>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</si>
  <si>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</si>
  <si>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</si>
  <si>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</si>
  <si>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</si>
  <si>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</si>
  <si>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</si>
  <si>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</si>
  <si>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</si>
  <si>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</si>
  <si>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</si>
  <si>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</si>
  <si>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</si>
  <si>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</si>
  <si>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</si>
  <si>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</si>
  <si>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</si>
  <si>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</si>
  <si>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</si>
  <si>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</si>
  <si>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</si>
  <si>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</si>
  <si>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</si>
  <si>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</si>
  <si>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</si>
  <si>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</si>
  <si>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</si>
  <si>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</si>
  <si>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</si>
  <si>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</si>
  <si>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</si>
  <si>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</si>
  <si>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</si>
  <si>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</si>
  <si>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</si>
  <si>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</si>
  <si>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</si>
  <si>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</si>
  <si>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</si>
  <si>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</si>
  <si>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</si>
  <si>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</si>
  <si>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</si>
  <si>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</si>
  <si>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</si>
  <si>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</si>
  <si>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</si>
  <si>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</si>
  <si>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</si>
  <si>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</si>
  <si>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</si>
  <si>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</si>
  <si>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</si>
  <si>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</si>
  <si>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</si>
  <si>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</si>
  <si>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</si>
  <si>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</si>
  <si>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</si>
  <si>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</si>
  <si>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</si>
  <si>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</si>
  <si>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</si>
  <si>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</si>
  <si>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</si>
  <si>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</si>
  <si>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</si>
  <si>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</si>
  <si>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</si>
  <si>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</si>
  <si>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</si>
  <si>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</si>
  <si>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</si>
  <si>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</si>
  <si>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</si>
  <si>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</si>
  <si>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</si>
  <si>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</si>
  <si>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</si>
  <si>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</si>
  <si>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</si>
  <si>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</si>
  <si>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</si>
  <si>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</si>
  <si>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</si>
  <si>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</si>
  <si>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</si>
  <si>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</si>
  <si>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</si>
  <si>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</si>
  <si>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</si>
  <si>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</si>
  <si>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</si>
  <si>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</si>
  <si>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</si>
  <si>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</si>
  <si>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</si>
  <si>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</si>
  <si>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</si>
  <si>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</si>
  <si>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</si>
  <si>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</si>
  <si>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</si>
  <si>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</si>
  <si>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</si>
  <si>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</si>
  <si>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</si>
  <si>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</si>
  <si>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</si>
  <si>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</si>
  <si>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</si>
  <si>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</si>
  <si>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</si>
  <si>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</si>
  <si>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</si>
  <si>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</si>
  <si>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</si>
  <si>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</si>
  <si>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</si>
  <si>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</si>
  <si>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</si>
  <si>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</si>
  <si>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</si>
  <si>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</si>
  <si>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</si>
  <si>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</si>
  <si>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</si>
  <si>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</si>
  <si>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</si>
  <si>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</si>
  <si>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</si>
  <si>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</si>
  <si>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</si>
  <si>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</si>
  <si>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</si>
  <si>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</si>
  <si>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</si>
  <si>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</si>
  <si>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</si>
  <si>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</si>
  <si>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</si>
  <si>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</si>
  <si>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</si>
  <si>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</si>
  <si>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</si>
  <si>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</si>
  <si>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</si>
  <si>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</si>
  <si>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</si>
  <si>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</si>
  <si>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</si>
  <si>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</si>
  <si>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</si>
  <si>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</si>
  <si>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</si>
  <si>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</si>
  <si>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</si>
  <si>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</si>
  <si>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</si>
  <si>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</si>
  <si>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</si>
  <si>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</si>
  <si>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</si>
  <si>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</si>
  <si>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</si>
  <si>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</si>
  <si>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</si>
  <si>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</si>
  <si>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</si>
  <si>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</si>
  <si>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</si>
  <si>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</si>
  <si>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</si>
  <si>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</si>
  <si>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</si>
  <si>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</si>
  <si>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</si>
  <si>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</si>
  <si>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</si>
  <si>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</si>
  <si>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</si>
  <si>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</si>
  <si>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</si>
  <si>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</si>
  <si>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</si>
  <si>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</si>
  <si>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</si>
  <si>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</si>
  <si>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</si>
  <si>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</si>
  <si>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</si>
  <si>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</si>
  <si>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</si>
  <si>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</si>
  <si>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</si>
  <si>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</si>
  <si>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</si>
  <si>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</si>
  <si>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</si>
  <si>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</si>
  <si>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</si>
  <si>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</si>
  <si>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</si>
  <si>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</si>
  <si>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</si>
  <si>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</si>
  <si>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</si>
  <si>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</si>
  <si>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</si>
  <si>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</si>
  <si>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</si>
  <si>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</si>
  <si>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</si>
  <si>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</si>
  <si>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</si>
  <si>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</si>
  <si>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</si>
  <si>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</si>
  <si>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</si>
  <si>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</si>
  <si>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</si>
  <si>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</si>
  <si>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</si>
  <si>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</si>
  <si>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</si>
  <si>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</si>
  <si>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</si>
  <si>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</si>
  <si>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</si>
  <si>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</si>
  <si>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</si>
  <si>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</si>
  <si>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</si>
  <si>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</si>
  <si>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</si>
  <si>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</si>
  <si>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</si>
  <si>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</si>
  <si>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</si>
  <si>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</si>
  <si>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</si>
  <si>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</si>
  <si>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</si>
  <si>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</si>
  <si>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</si>
  <si>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</si>
  <si>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</si>
  <si>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</si>
  <si>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</si>
  <si>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</si>
  <si>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</si>
  <si>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</si>
  <si>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</si>
  <si>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</si>
  <si>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</si>
  <si>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</si>
  <si>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</si>
  <si>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</si>
  <si>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</si>
  <si>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</si>
  <si>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</si>
  <si>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</si>
  <si>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</si>
  <si>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</si>
  <si>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</si>
  <si>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</si>
  <si>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</si>
  <si>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</si>
  <si>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</si>
  <si>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</si>
  <si>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</si>
  <si>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</si>
  <si>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</si>
  <si>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</si>
  <si>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</si>
  <si>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</si>
  <si>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</si>
  <si>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</si>
  <si>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</si>
  <si>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</si>
  <si>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</si>
  <si>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</si>
  <si>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</si>
  <si>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</si>
  <si>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</si>
  <si>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</si>
  <si>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</si>
  <si>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</si>
  <si>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</si>
  <si>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</si>
  <si>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</si>
  <si>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</si>
  <si>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</si>
  <si>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</si>
  <si>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</si>
  <si>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</si>
  <si>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</si>
  <si>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</si>
  <si>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</si>
  <si>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</si>
  <si>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</si>
  <si>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</si>
  <si>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</si>
  <si>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</si>
  <si>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</si>
  <si>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</si>
  <si>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</si>
  <si>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</si>
  <si>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</si>
  <si>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</si>
  <si>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</si>
  <si>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</si>
  <si>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</si>
  <si>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</si>
  <si>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</si>
  <si>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</si>
  <si>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</si>
  <si>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</si>
  <si>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</si>
  <si>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</si>
  <si>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</si>
  <si>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</si>
  <si>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</si>
  <si>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</si>
  <si>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</si>
  <si>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</si>
  <si>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</si>
  <si>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</si>
  <si>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</si>
  <si>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</si>
  <si>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</si>
  <si>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</si>
  <si>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</si>
  <si>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</si>
  <si>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</si>
  <si>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</si>
  <si>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</si>
  <si>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</si>
  <si>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</si>
  <si>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</si>
  <si>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</si>
  <si>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</si>
  <si>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</si>
  <si>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</si>
  <si>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</si>
  <si>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</si>
  <si>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</si>
  <si>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</si>
  <si>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</si>
  <si>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</si>
  <si>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</si>
  <si>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</si>
  <si>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</si>
  <si>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</si>
  <si>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</si>
  <si>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</si>
  <si>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</si>
  <si>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</si>
  <si>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</si>
  <si>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</si>
  <si>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</si>
  <si>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</si>
  <si>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</si>
  <si>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</si>
  <si>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</si>
  <si>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</si>
  <si>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</si>
  <si>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</si>
  <si>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</si>
  <si>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</si>
  <si>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</si>
  <si>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</si>
  <si>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</si>
  <si>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</si>
  <si>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</si>
  <si>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</si>
  <si>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</si>
  <si>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</si>
  <si>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</si>
  <si>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</si>
  <si>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</si>
  <si>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</si>
  <si>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</si>
  <si>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</si>
  <si>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</si>
  <si>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</si>
  <si>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</si>
  <si>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</si>
  <si>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</si>
  <si>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</si>
  <si>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</si>
  <si>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</si>
  <si>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</si>
  <si>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</si>
  <si>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</si>
  <si>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</si>
  <si>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</si>
  <si>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</si>
  <si>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</si>
  <si>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</si>
  <si>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</si>
  <si>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</si>
  <si>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</si>
  <si>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</si>
  <si>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</si>
  <si>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</si>
  <si>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</si>
  <si>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</si>
  <si>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</si>
  <si>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</si>
  <si>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</si>
  <si>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</si>
  <si>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</si>
  <si>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</si>
  <si>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</si>
  <si>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</si>
  <si>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</si>
  <si>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</si>
  <si>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</si>
  <si>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</si>
  <si>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</si>
  <si>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</si>
  <si>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</si>
  <si>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</si>
  <si>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</si>
  <si>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</si>
  <si>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</si>
  <si>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</si>
  <si>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</si>
  <si>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</si>
  <si>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</si>
  <si>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</si>
  <si>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</si>
  <si>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</si>
  <si>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</si>
  <si>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</si>
  <si>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</si>
  <si>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</si>
  <si>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</si>
  <si>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</si>
  <si>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</si>
  <si>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</si>
  <si>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</si>
  <si>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</si>
  <si>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</si>
  <si>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</si>
  <si>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</si>
  <si>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</si>
  <si>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</si>
  <si>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</si>
  <si>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</si>
  <si>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</si>
  <si>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</si>
  <si>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</si>
  <si>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</si>
  <si>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</si>
  <si>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</si>
  <si>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</si>
  <si>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</si>
  <si>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</si>
  <si>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</si>
  <si>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</si>
  <si>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</si>
  <si>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</si>
  <si>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</si>
  <si>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</si>
  <si>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</si>
  <si>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</si>
  <si>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</si>
  <si>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</si>
  <si>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</si>
  <si>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</si>
  <si>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</si>
  <si>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</si>
  <si>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</si>
  <si>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</si>
  <si>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</si>
  <si>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</si>
  <si>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</si>
  <si>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</si>
  <si>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</si>
  <si>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</si>
  <si>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</si>
  <si>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</si>
  <si>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</si>
  <si>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</si>
  <si>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</si>
  <si>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</si>
  <si>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</si>
  <si>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</si>
  <si>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</si>
  <si>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</si>
  <si>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</si>
  <si>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</si>
  <si>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</si>
  <si>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</si>
  <si>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</si>
  <si>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</si>
  <si>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</si>
  <si>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</si>
  <si>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</si>
  <si>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</si>
  <si>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</si>
  <si>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</si>
  <si>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</si>
  <si>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</si>
  <si>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</si>
  <si>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</si>
  <si>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</si>
  <si>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</si>
  <si>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</si>
  <si>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</si>
  <si>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</si>
  <si>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</si>
  <si>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</si>
  <si>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</si>
  <si>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</si>
  <si>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</si>
  <si>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</si>
  <si>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</si>
  <si>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</si>
  <si>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</si>
  <si>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</si>
  <si>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</si>
  <si>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</si>
  <si>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</si>
  <si>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</si>
  <si>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</si>
  <si>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</si>
  <si>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</si>
  <si>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</si>
  <si>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</si>
  <si>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</si>
  <si>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</si>
  <si>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</si>
  <si>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</si>
  <si>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</si>
  <si>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</si>
  <si>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</si>
  <si>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</si>
  <si>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</si>
  <si>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</si>
  <si>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</si>
  <si>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</si>
  <si>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</si>
  <si>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</si>
  <si>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</si>
  <si>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</si>
  <si>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</si>
  <si>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</si>
  <si>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</si>
  <si>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</si>
  <si>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</si>
  <si>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</si>
  <si>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</si>
  <si>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</si>
  <si>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</si>
  <si>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</si>
  <si>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</si>
  <si>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</si>
  <si>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</si>
  <si>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</si>
  <si>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</si>
  <si>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</si>
  <si>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</si>
  <si>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</si>
  <si>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</si>
  <si>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</si>
  <si>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</si>
  <si>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</si>
  <si>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</si>
  <si>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</si>
  <si>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</si>
  <si>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</si>
  <si>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</si>
  <si>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</si>
  <si>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</si>
  <si>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</si>
  <si>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</si>
  <si>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</si>
  <si>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</si>
  <si>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</si>
  <si>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</si>
  <si>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</si>
  <si>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</si>
  <si>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</si>
  <si>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</si>
  <si>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</si>
  <si>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</si>
  <si>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</si>
  <si>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</si>
  <si>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</si>
  <si>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</si>
  <si>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</si>
  <si>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</si>
  <si>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</si>
  <si>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</si>
  <si>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</si>
  <si>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</si>
  <si>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</si>
  <si>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</si>
  <si>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</si>
  <si>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</si>
  <si>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</si>
  <si>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</si>
  <si>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</si>
  <si>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</si>
  <si>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</si>
  <si>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</si>
  <si>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</si>
  <si>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</si>
  <si>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</si>
  <si>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</si>
  <si>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</si>
  <si>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</si>
  <si>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</si>
  <si>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</si>
  <si>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</si>
  <si>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</si>
  <si>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</si>
  <si>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</si>
  <si>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</si>
  <si>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</si>
  <si>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</si>
  <si>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</si>
  <si>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</si>
  <si>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</si>
  <si>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</si>
  <si>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</si>
  <si>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</si>
  <si>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</si>
  <si>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</si>
  <si>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</si>
  <si>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</si>
  <si>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</si>
  <si>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</si>
  <si>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</si>
  <si>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</si>
  <si>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</si>
  <si>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</si>
  <si>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</si>
  <si>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</si>
  <si>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</si>
  <si>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</si>
  <si>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</si>
  <si>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</si>
  <si>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</si>
  <si>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</si>
  <si>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</si>
  <si>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</si>
  <si>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</si>
  <si>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</si>
  <si>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</si>
  <si>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</si>
  <si>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</si>
  <si>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</si>
  <si>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</si>
  <si>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</si>
  <si>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</si>
  <si>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</si>
  <si>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</si>
  <si>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</si>
  <si>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</si>
  <si>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</si>
  <si>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</si>
  <si>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</si>
  <si>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</si>
  <si>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</si>
  <si>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</si>
  <si>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</si>
  <si>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</si>
  <si>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</si>
  <si>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</si>
  <si>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</si>
  <si>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</si>
  <si>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</si>
  <si>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</si>
  <si>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</si>
  <si>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</si>
  <si>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</si>
  <si>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</si>
  <si>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</si>
  <si>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</si>
  <si>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</si>
  <si>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</si>
  <si>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</si>
  <si>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</si>
  <si>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</si>
  <si>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</si>
  <si>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</si>
  <si>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</si>
  <si>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</si>
  <si>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</si>
  <si>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</si>
  <si>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</si>
  <si>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</si>
  <si>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</si>
  <si>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</si>
  <si>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</si>
  <si>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</si>
  <si>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</si>
  <si>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</si>
  <si>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</si>
  <si>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</si>
  <si>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</si>
  <si>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</si>
  <si>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</si>
  <si>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</si>
  <si>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</si>
  <si>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</si>
  <si>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</si>
  <si>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</si>
  <si>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</si>
  <si>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</si>
  <si>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</si>
  <si>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</si>
  <si>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</si>
  <si>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</si>
  <si>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</si>
  <si>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</si>
  <si>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</si>
  <si>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</si>
  <si>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</si>
  <si>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</si>
  <si>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</si>
  <si>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</si>
  <si>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</si>
  <si>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</si>
  <si>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</si>
  <si>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</si>
  <si>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</si>
  <si>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</si>
  <si>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</si>
  <si>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</si>
  <si>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</si>
  <si>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</si>
  <si>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</si>
  <si>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</si>
  <si>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</si>
  <si>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</si>
  <si>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</si>
  <si>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</si>
  <si>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</si>
  <si>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</si>
  <si>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</si>
  <si>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</si>
  <si>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</si>
  <si>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</si>
  <si>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</si>
  <si>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</si>
  <si>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</si>
  <si>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</si>
  <si>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</si>
  <si>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</si>
  <si>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</si>
  <si>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</si>
  <si>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</si>
  <si>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</si>
  <si>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</si>
  <si>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</si>
  <si>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</si>
  <si>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</si>
  <si>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</si>
  <si>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</si>
  <si>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</si>
  <si>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</si>
  <si>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</si>
  <si>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</si>
  <si>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</si>
  <si>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</si>
  <si>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</si>
  <si>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</si>
  <si>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</si>
  <si>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</si>
  <si>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</si>
  <si>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</si>
  <si>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</si>
  <si>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</si>
  <si>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</si>
  <si>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</si>
  <si>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</si>
  <si>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</si>
  <si>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</si>
  <si>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</si>
  <si>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</si>
  <si>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</si>
  <si>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</si>
  <si>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</si>
  <si>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</si>
  <si>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</si>
  <si>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</si>
  <si>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</si>
  <si>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</si>
  <si>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</si>
  <si>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</si>
  <si>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</si>
  <si>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</si>
  <si>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</si>
  <si>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</si>
  <si>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</si>
  <si>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</si>
  <si>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</si>
  <si>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</si>
  <si>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</si>
  <si>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</si>
  <si>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</si>
  <si>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</si>
  <si>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</si>
  <si>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</si>
  <si>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</si>
  <si>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</si>
  <si>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</si>
  <si>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</si>
  <si>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</si>
  <si>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</si>
  <si>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</si>
  <si>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</si>
  <si>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</si>
  <si>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</si>
  <si>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</si>
  <si>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</si>
  <si>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</si>
  <si>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</si>
  <si>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</si>
  <si>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</si>
  <si>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</si>
  <si>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</si>
  <si>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</si>
  <si>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</si>
  <si>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</si>
  <si>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</si>
  <si>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</si>
  <si>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</si>
  <si>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</si>
  <si>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</si>
  <si>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</si>
  <si>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</si>
  <si>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</si>
  <si>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</si>
  <si>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</si>
  <si>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</si>
  <si>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</si>
  <si>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</si>
  <si>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</si>
  <si>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</si>
  <si>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</si>
  <si>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</si>
  <si>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</si>
  <si>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</si>
  <si>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</si>
  <si>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</si>
  <si>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</si>
  <si>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</si>
  <si>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</si>
  <si>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</si>
  <si>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</si>
  <si>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</si>
  <si>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</si>
  <si>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</si>
  <si>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</si>
  <si>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</si>
  <si>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</si>
  <si>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</si>
  <si>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</si>
  <si>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</si>
  <si>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</si>
  <si>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</si>
  <si>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</si>
  <si>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</si>
  <si>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</si>
  <si>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</si>
  <si>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</si>
  <si>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</si>
  <si>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</si>
  <si>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</si>
  <si>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</si>
  <si>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</si>
  <si>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</si>
  <si>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</si>
  <si>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</si>
  <si>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</si>
  <si>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</si>
  <si>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</si>
  <si>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</si>
  <si>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</si>
  <si>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</si>
  <si>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</si>
  <si>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</si>
  <si>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</si>
  <si>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</si>
  <si>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</si>
  <si>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</si>
  <si>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</si>
  <si>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</si>
  <si>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</si>
  <si>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</si>
  <si>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</si>
  <si>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</si>
  <si>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</si>
  <si>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</si>
  <si>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</si>
  <si>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</si>
  <si>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</si>
  <si>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</si>
  <si>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</si>
  <si>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</si>
  <si>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</si>
  <si>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</si>
  <si>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</si>
  <si>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</si>
  <si>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</si>
  <si>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</si>
  <si>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</si>
  <si>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</si>
  <si>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</si>
  <si>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</si>
  <si>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</si>
  <si>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</si>
  <si>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</si>
  <si>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</si>
  <si>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</si>
  <si>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</si>
  <si>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</si>
  <si>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</si>
  <si>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</si>
  <si>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</si>
  <si>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</si>
  <si>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</si>
  <si>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</si>
  <si>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</si>
  <si>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</si>
  <si>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</si>
  <si>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</si>
  <si>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</si>
  <si>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</si>
  <si>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</si>
  <si>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</si>
  <si>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</si>
  <si>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</si>
  <si>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</si>
  <si>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</si>
  <si>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</si>
  <si>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</si>
  <si>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</si>
  <si>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</si>
  <si>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</si>
  <si>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</si>
  <si>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</si>
  <si>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</si>
  <si>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</si>
  <si>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</si>
  <si>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</si>
  <si>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</si>
  <si>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</si>
  <si>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</si>
  <si>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</si>
  <si>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</si>
  <si>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</si>
  <si>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</si>
  <si>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</si>
  <si>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</si>
  <si>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</si>
  <si>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</si>
  <si>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</si>
  <si>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</si>
  <si>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</si>
  <si>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</si>
  <si>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</si>
  <si>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</si>
  <si>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</si>
  <si>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</si>
  <si>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</si>
  <si>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</si>
  <si>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</si>
  <si>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</si>
  <si>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</si>
  <si>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</si>
  <si>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</si>
  <si>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</si>
  <si>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</si>
  <si>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</si>
  <si>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</si>
  <si>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</si>
  <si>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</si>
  <si>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</si>
  <si>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</si>
  <si>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</si>
  <si>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</si>
  <si>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</si>
  <si>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</si>
  <si>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</si>
  <si>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</si>
  <si>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</si>
  <si>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</si>
  <si>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</si>
  <si>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</si>
  <si>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</si>
  <si>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</si>
  <si>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</si>
  <si>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</si>
  <si>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</si>
  <si>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</si>
  <si>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</si>
  <si>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</si>
  <si>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</si>
  <si>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</si>
  <si>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</si>
  <si>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</si>
  <si>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</si>
  <si>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</si>
  <si>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</si>
  <si>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</si>
  <si>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</si>
  <si>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</si>
  <si>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</si>
  <si>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</si>
  <si>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</si>
  <si>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</si>
  <si>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</si>
  <si>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</si>
  <si>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</si>
  <si>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</si>
  <si>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</si>
  <si>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</si>
  <si>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</si>
  <si>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</si>
  <si>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</si>
  <si>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</si>
  <si>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</si>
  <si>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</si>
  <si>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</si>
  <si>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</si>
  <si>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</si>
  <si>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</si>
  <si>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</si>
  <si>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</si>
  <si>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</si>
  <si>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</si>
  <si>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</si>
  <si>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</si>
  <si>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</si>
  <si>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</si>
  <si>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</si>
  <si>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</si>
  <si>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</si>
  <si>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</si>
  <si>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</si>
  <si>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</si>
  <si>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</si>
  <si>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</si>
  <si>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</si>
  <si>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</si>
  <si>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</si>
  <si>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</si>
  <si>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</si>
  <si>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</si>
  <si>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</si>
  <si>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</si>
  <si>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</si>
  <si>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</si>
  <si>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</si>
  <si>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</si>
  <si>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</si>
  <si>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</si>
  <si>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</si>
  <si>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</si>
  <si>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</si>
  <si>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</si>
  <si>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</si>
  <si>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</si>
  <si>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</si>
  <si>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</si>
  <si>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</si>
  <si>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</si>
  <si>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</si>
  <si>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</si>
  <si>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</si>
  <si>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</si>
  <si>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</si>
  <si>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</si>
  <si>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</si>
  <si>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</si>
  <si>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</si>
  <si>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</si>
  <si>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</si>
  <si>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</si>
  <si>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</si>
  <si>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</si>
  <si>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</si>
  <si>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</si>
  <si>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</si>
  <si>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</si>
  <si>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</si>
  <si>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</si>
  <si>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</si>
  <si>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</si>
  <si>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</si>
  <si>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</si>
  <si>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</si>
  <si>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</si>
  <si>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</si>
  <si>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</si>
  <si>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</si>
  <si>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</si>
  <si>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</si>
  <si>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</si>
  <si>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</si>
  <si>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</si>
  <si>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</si>
  <si>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</si>
  <si>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</si>
  <si>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</si>
  <si>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</si>
  <si>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</si>
  <si>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</si>
  <si>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</si>
  <si>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</si>
  <si>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</si>
  <si>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</si>
  <si>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</si>
  <si>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</si>
  <si>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</si>
  <si>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</si>
  <si>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</si>
  <si>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</si>
  <si>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</si>
  <si>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</si>
  <si>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</si>
  <si>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</si>
  <si>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</si>
  <si>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</si>
  <si>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</si>
  <si>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</si>
  <si>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</si>
  <si>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</si>
  <si>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</si>
  <si>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</si>
  <si>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</si>
  <si>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</si>
  <si>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</si>
  <si>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</si>
  <si>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</si>
  <si>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</si>
  <si>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</si>
  <si>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</si>
  <si>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</si>
  <si>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</si>
  <si>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</si>
  <si>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</si>
  <si>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</si>
  <si>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</si>
  <si>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</si>
  <si>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</si>
  <si>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</si>
  <si>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</si>
  <si>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</si>
  <si>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</si>
  <si>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</si>
  <si>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</si>
  <si>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</si>
  <si>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</si>
  <si>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</si>
  <si>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</si>
  <si>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</si>
  <si>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</si>
  <si>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</si>
  <si>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</si>
  <si>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</si>
  <si>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</si>
  <si>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</si>
  <si>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</si>
  <si>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</si>
  <si>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</si>
  <si>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</si>
  <si>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</si>
  <si>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</si>
  <si>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</si>
  <si>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</si>
  <si>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</si>
  <si>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</si>
  <si>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</si>
  <si>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</si>
  <si>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</si>
  <si>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</si>
  <si>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</si>
  <si>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</si>
  <si>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</si>
  <si>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</si>
  <si>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</si>
  <si>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</si>
  <si>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</si>
  <si>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</si>
  <si>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</si>
  <si>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</si>
  <si>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</si>
  <si>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</si>
  <si>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</si>
  <si>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</si>
  <si>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</si>
  <si>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</si>
  <si>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</si>
  <si>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</si>
  <si>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</si>
  <si>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</si>
  <si>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</si>
  <si>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</si>
  <si>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</si>
  <si>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</si>
  <si>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</si>
  <si>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</si>
  <si>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</si>
  <si>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</si>
  <si>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</si>
  <si>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</si>
  <si>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</si>
  <si>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</si>
  <si>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</si>
  <si>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</si>
  <si>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</si>
  <si>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</si>
  <si>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</si>
  <si>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</si>
  <si>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</si>
  <si>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</si>
  <si>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</si>
  <si>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</si>
  <si>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</si>
  <si>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</si>
  <si>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</si>
  <si>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</si>
  <si>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</si>
  <si>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</si>
  <si>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</si>
  <si>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</si>
  <si>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</si>
  <si>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</si>
  <si>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</si>
  <si>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</si>
  <si>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</si>
  <si>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</si>
  <si>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</si>
  <si>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</si>
  <si>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</si>
  <si>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</si>
  <si>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</si>
  <si>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</si>
  <si>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</si>
  <si>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</si>
  <si>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</si>
  <si>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</si>
  <si>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</si>
  <si>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</si>
  <si>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</si>
  <si>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</si>
  <si>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</si>
  <si>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</si>
  <si>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</si>
  <si>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</si>
  <si>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</si>
  <si>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</si>
  <si>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</si>
  <si>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</si>
  <si>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</si>
  <si>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</si>
  <si>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</si>
  <si>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</si>
  <si>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</si>
  <si>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</si>
  <si>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</si>
  <si>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</si>
  <si>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</si>
  <si>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</si>
  <si>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</si>
  <si>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</si>
  <si>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</si>
  <si>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</si>
  <si>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</si>
  <si>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</si>
  <si>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</si>
  <si>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</si>
  <si>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</si>
  <si>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</si>
  <si>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</si>
  <si>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</si>
  <si>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</si>
  <si>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</si>
  <si>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</si>
  <si>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</si>
  <si>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</si>
  <si>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</si>
  <si>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</si>
  <si>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</si>
  <si>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</si>
  <si>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</si>
  <si>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</si>
  <si>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</si>
  <si>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</si>
  <si>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</si>
  <si>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</si>
  <si>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</si>
  <si>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</si>
  <si>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</si>
  <si>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</si>
  <si>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</si>
  <si>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</si>
  <si>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</si>
  <si>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</si>
  <si>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</si>
  <si>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</si>
  <si>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</si>
  <si>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</si>
  <si>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</si>
  <si>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</si>
  <si>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</si>
  <si>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</si>
  <si>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</si>
  <si>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</si>
  <si>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</si>
  <si>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</si>
  <si>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</si>
  <si>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</si>
  <si>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</si>
  <si>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</si>
  <si>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</si>
  <si>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</si>
  <si>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</si>
  <si>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</si>
  <si>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</si>
  <si>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</si>
  <si>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</si>
  <si>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</si>
  <si>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</si>
  <si>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</si>
  <si>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</si>
  <si>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</si>
  <si>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</si>
  <si>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</si>
  <si>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</si>
  <si>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</si>
  <si>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</si>
  <si>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</si>
  <si>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</si>
  <si>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</si>
  <si>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</si>
  <si>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</si>
  <si>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</si>
  <si>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</si>
  <si>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</si>
  <si>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</si>
  <si>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</si>
  <si>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</si>
  <si>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</si>
  <si>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</si>
  <si>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</si>
  <si>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</si>
  <si>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</si>
  <si>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</si>
  <si>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</si>
  <si>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</si>
  <si>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</si>
  <si>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</si>
  <si>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</si>
  <si>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</si>
  <si>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</si>
  <si>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</si>
  <si>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</si>
  <si>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</si>
  <si>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</si>
  <si>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</si>
  <si>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</si>
  <si>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</si>
  <si>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</si>
  <si>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</si>
  <si>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</si>
  <si>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</si>
  <si>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</si>
  <si>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</si>
  <si>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</si>
  <si>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</si>
  <si>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</si>
  <si>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</si>
  <si>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</si>
  <si>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</si>
  <si>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</si>
  <si>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</si>
  <si>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</si>
  <si>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</si>
  <si>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</si>
  <si>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</si>
  <si>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</si>
  <si>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</si>
  <si>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</si>
  <si>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</si>
  <si>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</si>
  <si>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</si>
  <si>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</si>
  <si>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</si>
  <si>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</si>
  <si>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</si>
  <si>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</si>
  <si>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</si>
  <si>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</si>
  <si>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</si>
  <si>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</si>
  <si>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</si>
  <si>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</si>
  <si>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</si>
  <si>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</si>
  <si>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</si>
  <si>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</si>
  <si>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</si>
  <si>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</si>
  <si>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</si>
  <si>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</si>
  <si>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</si>
  <si>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</si>
  <si>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</si>
  <si>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</si>
  <si>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</si>
  <si>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</si>
  <si>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</si>
  <si>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</si>
  <si>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</si>
  <si>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</si>
  <si>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</si>
  <si>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</si>
  <si>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</si>
  <si>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</si>
  <si>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</si>
  <si>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</si>
  <si>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</si>
  <si>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</si>
  <si>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</si>
  <si>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</si>
  <si>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</si>
  <si>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</si>
  <si>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</si>
  <si>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</si>
  <si>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</si>
  <si>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</si>
  <si>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</si>
  <si>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</si>
  <si>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</si>
  <si>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</si>
  <si>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</si>
  <si>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</si>
  <si>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</si>
  <si>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</si>
  <si>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</si>
  <si>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</si>
  <si>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</si>
  <si>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</si>
  <si>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</si>
  <si>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</si>
  <si>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</si>
  <si>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</si>
  <si>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</si>
  <si>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</si>
  <si>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</si>
  <si>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</si>
  <si>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</si>
  <si>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</si>
  <si>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</si>
  <si>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</si>
  <si>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</si>
  <si>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</si>
  <si>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</si>
  <si>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</si>
  <si>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</si>
  <si>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</si>
  <si>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</si>
  <si>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</si>
  <si>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</si>
  <si>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</si>
  <si>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</si>
  <si>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</si>
  <si>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</si>
  <si>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</si>
  <si>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</si>
  <si>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</si>
  <si>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</si>
  <si>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</si>
  <si>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</si>
  <si>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</si>
  <si>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</si>
  <si>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</si>
  <si>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</si>
  <si>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</si>
  <si>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</si>
  <si>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</si>
  <si>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</si>
  <si>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</si>
  <si>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</si>
  <si>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</si>
  <si>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</si>
  <si>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</si>
  <si>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</si>
  <si>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</si>
  <si>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</si>
  <si>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</si>
  <si>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</si>
  <si>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</si>
  <si>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</si>
  <si>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</si>
  <si>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</si>
  <si>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</si>
  <si>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</si>
  <si>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</si>
  <si>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</si>
  <si>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</si>
  <si>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</si>
  <si>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</si>
  <si>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</si>
  <si>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</si>
  <si>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</si>
  <si>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</si>
  <si>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</si>
  <si>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</si>
  <si>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</si>
  <si>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</si>
  <si>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</si>
  <si>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</si>
  <si>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</si>
  <si>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</si>
  <si>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</si>
  <si>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</si>
  <si>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</si>
  <si>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</si>
  <si>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</si>
  <si>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</si>
  <si>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</si>
  <si>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</si>
  <si>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</si>
  <si>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</si>
  <si>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</si>
  <si>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</si>
  <si>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</si>
  <si>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</si>
  <si>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</si>
  <si>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</si>
  <si>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</si>
  <si>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</si>
  <si>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</si>
  <si>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</si>
  <si>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</si>
  <si>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</si>
  <si>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</si>
  <si>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</si>
  <si>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</si>
  <si>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</si>
  <si>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</si>
  <si>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</si>
  <si>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</si>
  <si>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</si>
  <si>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</si>
  <si>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</si>
  <si>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</si>
  <si>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</si>
  <si>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</si>
  <si>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</si>
  <si>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</si>
  <si>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</si>
  <si>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</si>
  <si>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</si>
  <si>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</si>
  <si>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</si>
  <si>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</si>
  <si>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</si>
  <si>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</si>
  <si>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</si>
  <si>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</si>
  <si>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</si>
  <si>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</si>
  <si>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</si>
  <si>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</si>
  <si>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</si>
  <si>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</si>
  <si>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</si>
  <si>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</si>
  <si>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</si>
  <si>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</si>
  <si>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</si>
  <si>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</si>
  <si>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</si>
  <si>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</si>
  <si>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</si>
  <si>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</si>
  <si>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</si>
  <si>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</si>
  <si>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</si>
  <si>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</si>
  <si>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</si>
  <si>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</si>
  <si>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</si>
  <si>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</si>
  <si>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</si>
  <si>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</si>
  <si>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</si>
  <si>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</si>
  <si>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</si>
  <si>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</si>
  <si>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</si>
  <si>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</si>
  <si>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</si>
  <si>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</si>
  <si>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</si>
  <si>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</si>
  <si>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</si>
  <si>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</si>
  <si>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</si>
  <si>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</si>
  <si>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</si>
  <si>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</si>
  <si>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</si>
  <si>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</si>
  <si>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</si>
  <si>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</si>
  <si>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</si>
  <si>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</si>
  <si>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</si>
  <si>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</si>
  <si>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</si>
  <si>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</si>
  <si>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</si>
  <si>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</si>
  <si>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</si>
  <si>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</si>
  <si>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</si>
  <si>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</si>
  <si>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</si>
  <si>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</si>
  <si>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</si>
  <si>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</si>
  <si>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</si>
  <si>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</si>
  <si>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</si>
  <si>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</si>
  <si>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</si>
  <si>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</si>
  <si>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</si>
  <si>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</si>
  <si>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</si>
  <si>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</si>
  <si>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</si>
  <si>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</si>
  <si>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</si>
  <si>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</si>
  <si>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</si>
  <si>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</si>
  <si>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</si>
  <si>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</si>
  <si>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</si>
  <si>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</si>
  <si>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</si>
  <si>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</si>
  <si>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</si>
  <si>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</si>
  <si>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</si>
  <si>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</si>
  <si>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</si>
  <si>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</si>
  <si>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</si>
  <si>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</si>
  <si>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</si>
  <si>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</si>
  <si>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</si>
  <si>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</si>
  <si>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</si>
  <si>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</si>
  <si>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</si>
  <si>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</si>
  <si>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</si>
  <si>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</si>
  <si>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</si>
  <si>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</si>
  <si>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</si>
  <si>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</si>
  <si>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</si>
  <si>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</si>
  <si>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</si>
  <si>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</si>
  <si>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</si>
  <si>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</si>
  <si>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</si>
  <si>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</si>
  <si>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</si>
  <si>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</si>
  <si>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</si>
  <si>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</si>
  <si>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</si>
  <si>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</si>
  <si>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</si>
  <si>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</si>
  <si>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</si>
  <si>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</si>
  <si>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</si>
  <si>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</si>
  <si>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</si>
  <si>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</si>
  <si>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</si>
  <si>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</si>
  <si>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</si>
  <si>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</si>
  <si>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</si>
  <si>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</si>
  <si>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</si>
  <si>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</si>
  <si>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</si>
  <si>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</si>
  <si>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</si>
  <si>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</si>
  <si>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</si>
  <si>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</si>
  <si>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</si>
  <si>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</si>
  <si>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</si>
  <si>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</si>
  <si>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</si>
  <si>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</si>
  <si>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</si>
  <si>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</si>
  <si>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</si>
  <si>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</si>
  <si>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</si>
  <si>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</si>
  <si>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</si>
  <si>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</si>
  <si>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</si>
  <si>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</si>
  <si>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</si>
  <si>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</si>
  <si>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</si>
  <si>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</si>
  <si>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</si>
  <si>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</si>
  <si>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</si>
  <si>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</si>
  <si>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</si>
  <si>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</si>
  <si>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</si>
  <si>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</si>
  <si>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</si>
  <si>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</si>
  <si>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</si>
  <si>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</si>
  <si>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</si>
  <si>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</si>
  <si>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</si>
  <si>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</si>
  <si>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</si>
  <si>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</si>
  <si>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</si>
  <si>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</si>
  <si>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</si>
  <si>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</si>
  <si>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</si>
  <si>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</si>
  <si>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</si>
  <si>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</si>
  <si>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</si>
  <si>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</si>
  <si>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</si>
  <si>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</si>
  <si>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</si>
  <si>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</si>
  <si>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</si>
  <si>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</si>
  <si>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</si>
  <si>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</si>
  <si>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</si>
  <si>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</si>
  <si>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</si>
  <si>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</si>
  <si>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</si>
  <si>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</si>
  <si>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</si>
  <si>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</si>
  <si>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</si>
  <si>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</si>
  <si>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</si>
  <si>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</si>
  <si>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</si>
  <si>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</si>
  <si>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</si>
  <si>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</si>
  <si>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</si>
  <si>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</si>
  <si>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</si>
  <si>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</si>
  <si>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</si>
  <si>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</si>
  <si>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</si>
  <si>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</si>
  <si>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</si>
  <si>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</si>
  <si>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</si>
  <si>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</si>
  <si>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</si>
  <si>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</si>
  <si>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</si>
  <si>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</si>
  <si>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</si>
  <si>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</si>
  <si>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</si>
  <si>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</si>
  <si>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</si>
  <si>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</si>
  <si>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</si>
  <si>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</si>
  <si>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</si>
  <si>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</si>
  <si>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</si>
  <si>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</si>
  <si>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</si>
  <si>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</si>
  <si>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</si>
  <si>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</si>
  <si>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</si>
  <si>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</si>
  <si>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</si>
  <si>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</si>
  <si>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</si>
  <si>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</si>
  <si>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</si>
  <si>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</si>
  <si>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</si>
  <si>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</si>
  <si>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</si>
  <si>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</si>
  <si>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</si>
  <si>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</si>
  <si>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</si>
  <si>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</si>
  <si>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</si>
  <si>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</si>
  <si>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</si>
  <si>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</si>
  <si>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</si>
  <si>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</si>
  <si>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</si>
  <si>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</si>
  <si>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</si>
  <si>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</si>
  <si>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</si>
  <si>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</si>
  <si>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</si>
  <si>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</si>
  <si>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</si>
  <si>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</si>
  <si>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</si>
  <si>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</si>
  <si>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</si>
  <si>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</si>
  <si>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</si>
  <si>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</si>
  <si>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</si>
  <si>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</si>
  <si>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</si>
  <si>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</si>
  <si>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</si>
  <si>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</si>
  <si>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</si>
  <si>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</si>
  <si>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</si>
  <si>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</si>
  <si>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</si>
  <si>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</si>
  <si>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</si>
  <si>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</si>
  <si>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</si>
  <si>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</si>
  <si>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</si>
  <si>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</si>
  <si>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</si>
  <si>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</si>
  <si>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</si>
  <si>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</si>
  <si>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</si>
  <si>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</si>
  <si>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</si>
  <si>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</si>
  <si>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</si>
  <si>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</si>
  <si>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</si>
  <si>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</si>
  <si>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</si>
  <si>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</si>
  <si>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</si>
  <si>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</si>
  <si>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</si>
  <si>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</si>
  <si>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</si>
  <si>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</si>
  <si>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</si>
  <si>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</si>
  <si>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</si>
  <si>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</si>
  <si>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</si>
  <si>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</si>
  <si>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</si>
  <si>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</si>
  <si>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</si>
  <si>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</si>
  <si>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</si>
  <si>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</si>
  <si>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</si>
  <si>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</si>
  <si>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</si>
  <si>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</si>
  <si>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</si>
  <si>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</si>
  <si>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</si>
  <si>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</si>
  <si>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</si>
  <si>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</si>
  <si>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</si>
  <si>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</si>
  <si>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</si>
  <si>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</si>
  <si>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</si>
  <si>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</si>
  <si>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</si>
  <si>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</si>
  <si>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</si>
  <si>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</si>
  <si>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</si>
  <si>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</si>
  <si>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</si>
  <si>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</si>
  <si>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</si>
  <si>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</si>
  <si>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</si>
  <si>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</si>
  <si>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</si>
  <si>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</si>
  <si>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</si>
  <si>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</si>
  <si>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</si>
  <si>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</si>
  <si>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</si>
  <si>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</si>
  <si>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</si>
  <si>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</si>
  <si>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</si>
  <si>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</si>
  <si>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</si>
  <si>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</si>
  <si>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</si>
  <si>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</si>
  <si>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</si>
  <si>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</si>
  <si>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</si>
  <si>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</si>
  <si>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</si>
  <si>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</si>
  <si>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</si>
  <si>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</si>
  <si>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</si>
  <si>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</si>
  <si>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</si>
  <si>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</si>
  <si>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</si>
  <si>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</si>
  <si>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</si>
  <si>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</si>
  <si>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</si>
  <si>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</si>
  <si>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</si>
  <si>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</si>
  <si>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</si>
  <si>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</si>
  <si>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</si>
  <si>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</si>
  <si>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</si>
  <si>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</si>
  <si>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</si>
  <si>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</si>
  <si>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</si>
  <si>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</si>
  <si>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</si>
  <si>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</si>
  <si>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</si>
  <si>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</si>
  <si>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</si>
  <si>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</si>
  <si>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</si>
  <si>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</si>
  <si>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</si>
  <si>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</si>
  <si>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</si>
  <si>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</si>
  <si>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</si>
  <si>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</si>
  <si>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</si>
  <si>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</si>
  <si>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</si>
  <si>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</si>
  <si>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</si>
  <si>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</si>
  <si>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</si>
  <si>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</si>
  <si>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</si>
  <si>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</si>
  <si>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</si>
  <si>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</si>
  <si>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</si>
  <si>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</si>
  <si>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</si>
  <si>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</si>
  <si>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</si>
  <si>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</si>
  <si>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</si>
  <si>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</si>
  <si>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</si>
  <si>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</si>
  <si>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</si>
  <si>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</si>
  <si>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</si>
  <si>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</si>
  <si>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</si>
  <si>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</si>
  <si>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</si>
  <si>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</si>
  <si>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</si>
  <si>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</si>
  <si>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</si>
  <si>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</si>
  <si>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</si>
  <si>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</si>
  <si>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</si>
  <si>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</si>
  <si>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</si>
  <si>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</si>
  <si>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</si>
  <si>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</si>
  <si>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</si>
  <si>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</si>
  <si>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</si>
  <si>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</si>
  <si>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</si>
  <si>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</si>
  <si>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</si>
  <si>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</si>
  <si>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</si>
  <si>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</si>
  <si>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</si>
  <si>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</si>
  <si>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</si>
  <si>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</si>
  <si>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</si>
  <si>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</si>
  <si>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</si>
  <si>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</si>
  <si>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</si>
  <si>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</si>
  <si>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</si>
  <si>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</si>
  <si>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</si>
  <si>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</si>
  <si>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</si>
  <si>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</si>
  <si>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</si>
  <si>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</si>
  <si>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</si>
  <si>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</si>
  <si>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</si>
  <si>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</si>
  <si>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</si>
  <si>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</si>
  <si>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</si>
  <si>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</si>
  <si>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</si>
  <si>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</si>
  <si>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</si>
  <si>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</si>
  <si>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</si>
  <si>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</si>
  <si>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</si>
  <si>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</si>
  <si>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</si>
  <si>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</si>
  <si>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</si>
  <si>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</si>
  <si>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</si>
  <si>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</si>
  <si>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</si>
  <si>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</si>
  <si>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</si>
  <si>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</si>
  <si>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</si>
  <si>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</si>
  <si>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</si>
  <si>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</si>
  <si>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</si>
  <si>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</si>
  <si>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</si>
  <si>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</si>
  <si>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</si>
  <si>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</si>
  <si>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</si>
  <si>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</si>
  <si>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</si>
  <si>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</si>
  <si>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</si>
  <si>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</si>
  <si>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</si>
  <si>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</si>
  <si>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</si>
  <si>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</si>
  <si>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</si>
  <si>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</si>
  <si>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</si>
  <si>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</si>
  <si>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</si>
  <si>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</si>
  <si>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</si>
  <si>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</si>
  <si>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</si>
  <si>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</si>
  <si>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</si>
  <si>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</si>
  <si>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</si>
  <si>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</si>
  <si>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</si>
  <si>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</si>
  <si>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</si>
  <si>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</si>
  <si>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</si>
  <si>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</si>
  <si>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</si>
  <si>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</si>
  <si>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</si>
  <si>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</si>
  <si>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</si>
  <si>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</si>
  <si>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</si>
  <si>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</si>
  <si>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</si>
  <si>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</si>
  <si>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</si>
  <si>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</si>
  <si>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</si>
  <si>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</si>
  <si>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</si>
  <si>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</si>
  <si>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</si>
  <si>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</si>
  <si>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</si>
  <si>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</si>
  <si>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</si>
  <si>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</si>
  <si>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</si>
  <si>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</si>
  <si>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</si>
  <si>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</si>
  <si>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</si>
  <si>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</si>
  <si>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</si>
  <si>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</si>
  <si>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</si>
  <si>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</si>
  <si>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</si>
  <si>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</si>
  <si>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</si>
  <si>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</si>
  <si>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</si>
  <si>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</si>
  <si>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</si>
  <si>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</si>
  <si>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</si>
  <si>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</si>
  <si>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</si>
  <si>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</si>
  <si>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</si>
  <si>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</si>
  <si>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</si>
  <si>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</si>
  <si>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</si>
  <si>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</si>
  <si>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</si>
  <si>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</si>
  <si>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</si>
  <si>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</si>
  <si>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</si>
  <si>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</si>
  <si>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</si>
  <si>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</si>
  <si>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</si>
  <si>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</si>
  <si>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</si>
  <si>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</si>
  <si>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</si>
  <si>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</si>
  <si>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</si>
  <si>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</si>
  <si>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</si>
  <si>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</si>
  <si>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</si>
  <si>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</si>
  <si>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</si>
  <si>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</si>
  <si>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</si>
  <si>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</si>
  <si>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</si>
  <si>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</si>
  <si>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</si>
  <si>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</si>
  <si>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</si>
  <si>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</si>
  <si>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</si>
  <si>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</si>
  <si>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</si>
  <si>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</si>
  <si>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</si>
  <si>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</si>
  <si>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</si>
  <si>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</si>
  <si>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</si>
  <si>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</si>
  <si>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</si>
  <si>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</si>
  <si>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</si>
  <si>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</si>
  <si>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</si>
  <si>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</si>
  <si>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</si>
  <si>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</si>
  <si>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</si>
  <si>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</si>
  <si>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</si>
  <si>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</si>
  <si>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</si>
  <si>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</si>
  <si>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</si>
  <si>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</si>
  <si>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</si>
  <si>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</si>
  <si>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</si>
  <si>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</si>
  <si>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</si>
  <si>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</si>
  <si>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</si>
  <si>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</si>
  <si>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</si>
  <si>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</si>
  <si>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</si>
  <si>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</si>
  <si>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</si>
  <si>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</si>
  <si>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</si>
  <si>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</si>
  <si>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</si>
  <si>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</si>
  <si>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</si>
  <si>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</si>
  <si>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</si>
  <si>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</si>
  <si>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</si>
  <si>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</si>
  <si>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</si>
  <si>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</si>
  <si>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</si>
  <si>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</si>
  <si>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</si>
  <si>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</si>
  <si>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</si>
  <si>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</si>
  <si>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</si>
  <si>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</si>
  <si>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</si>
  <si>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</si>
  <si>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</si>
  <si>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</si>
  <si>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</si>
  <si>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</si>
  <si>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</si>
  <si>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</si>
  <si>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</si>
  <si>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</si>
  <si>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</si>
  <si>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</si>
  <si>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</si>
  <si>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</si>
  <si>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</si>
  <si>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</si>
  <si>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</si>
  <si>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</si>
  <si>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</si>
  <si>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</si>
  <si>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</si>
  <si>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</si>
  <si>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</si>
  <si>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</si>
  <si>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</si>
  <si>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</si>
  <si>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</si>
  <si>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</si>
  <si>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</si>
  <si>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</si>
  <si>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</si>
  <si>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</si>
  <si>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</si>
  <si>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</si>
  <si>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</si>
  <si>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</si>
  <si>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</si>
  <si>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</si>
  <si>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</si>
  <si>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</si>
  <si>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</si>
  <si>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</si>
  <si>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</si>
  <si>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</si>
  <si>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</si>
  <si>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</si>
  <si>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</si>
  <si>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</si>
  <si>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</si>
  <si>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</si>
  <si>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</si>
  <si>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</si>
  <si>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</si>
  <si>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</si>
  <si>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</si>
  <si>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</si>
  <si>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</si>
  <si>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</si>
  <si>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</si>
  <si>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</si>
  <si>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</si>
  <si>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</si>
  <si>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</si>
  <si>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</si>
  <si>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</si>
  <si>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</si>
  <si>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</si>
  <si>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</si>
  <si>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</si>
  <si>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</si>
  <si>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</si>
  <si>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</si>
  <si>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</si>
  <si>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</si>
  <si>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</si>
  <si>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</si>
  <si>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</si>
  <si>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</si>
  <si>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</si>
  <si>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</si>
  <si>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</si>
  <si>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</si>
  <si>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</si>
  <si>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</si>
  <si>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</si>
  <si>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</si>
  <si>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</si>
  <si>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</si>
  <si>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</si>
  <si>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</si>
  <si>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</si>
  <si>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</si>
  <si>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</si>
  <si>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</si>
  <si>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</si>
  <si>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</si>
  <si>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</si>
  <si>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</si>
  <si>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</si>
  <si>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</si>
  <si>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</si>
  <si>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</si>
  <si>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</si>
  <si>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</si>
  <si>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</si>
  <si>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</si>
  <si>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</si>
  <si>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</si>
  <si>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</si>
  <si>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</si>
  <si>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</si>
  <si>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</si>
  <si>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</si>
  <si>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</si>
  <si>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</si>
  <si>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</si>
  <si>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</si>
  <si>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</si>
  <si>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</si>
  <si>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</si>
  <si>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</si>
  <si>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</si>
  <si>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</si>
  <si>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</si>
  <si>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</si>
  <si>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</si>
  <si>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</si>
  <si>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</si>
  <si>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</si>
  <si>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</si>
  <si>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</si>
  <si>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</si>
  <si>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</si>
  <si>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</si>
  <si>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</si>
  <si>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</si>
  <si>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</si>
  <si>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</si>
  <si>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</si>
  <si>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</si>
  <si>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</si>
  <si>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</si>
  <si>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</si>
  <si>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</si>
  <si>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</si>
  <si>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</si>
  <si>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</si>
  <si>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</si>
  <si>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</si>
  <si>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</si>
  <si>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</si>
  <si>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</si>
  <si>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</si>
  <si>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</si>
  <si>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</si>
  <si>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</si>
  <si>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</si>
  <si>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</si>
  <si>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</si>
  <si>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</si>
  <si>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</si>
  <si>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</si>
  <si>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</si>
  <si>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</si>
  <si>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</si>
  <si>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</si>
  <si>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</si>
  <si>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</si>
  <si>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</si>
  <si>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</si>
  <si>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</si>
  <si>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</si>
  <si>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</si>
  <si>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</si>
  <si>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</si>
  <si>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</si>
  <si>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</si>
  <si>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</si>
  <si>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</si>
  <si>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</si>
  <si>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</si>
  <si>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</si>
  <si>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</si>
  <si>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</si>
  <si>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</si>
  <si>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</si>
  <si>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</si>
  <si>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</si>
  <si>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</si>
  <si>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</si>
  <si>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</si>
  <si>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</si>
  <si>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</si>
  <si>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</si>
  <si>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</si>
  <si>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</si>
  <si>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</si>
  <si>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</si>
  <si>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</si>
  <si>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</si>
  <si>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</si>
  <si>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</si>
  <si>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</si>
  <si>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</si>
  <si>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</si>
  <si>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</si>
  <si>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</si>
  <si>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</si>
  <si>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</si>
  <si>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</si>
  <si>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</si>
  <si>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</si>
  <si>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</si>
  <si>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</si>
  <si>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</si>
  <si>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</si>
  <si>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</si>
  <si>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</si>
  <si>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</si>
  <si>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</si>
  <si>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</si>
  <si>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</si>
  <si>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</si>
  <si>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</si>
  <si>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</si>
  <si>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</si>
  <si>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</si>
  <si>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</si>
  <si>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</si>
  <si>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</si>
  <si>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</si>
  <si>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</si>
  <si>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</si>
  <si>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</si>
  <si>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</si>
  <si>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</si>
  <si>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</si>
  <si>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</si>
  <si>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</si>
  <si>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</si>
  <si>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</si>
  <si>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</si>
  <si>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</si>
  <si>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</si>
  <si>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</si>
  <si>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</si>
  <si>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</si>
  <si>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</si>
  <si>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</si>
  <si>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</si>
  <si>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</si>
  <si>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</si>
  <si>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</si>
  <si>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</si>
  <si>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</si>
  <si>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</si>
  <si>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</si>
  <si>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</si>
  <si>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</si>
  <si>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</si>
  <si>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</si>
  <si>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</si>
  <si>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</si>
  <si>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</si>
  <si>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</si>
  <si>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</si>
  <si>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</si>
  <si>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</si>
  <si>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</si>
  <si>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</si>
  <si>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</si>
  <si>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</si>
  <si>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</si>
  <si>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</si>
  <si>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</si>
  <si>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</si>
  <si>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</si>
  <si>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</si>
  <si>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</si>
  <si>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</si>
  <si>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</si>
  <si>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</si>
  <si>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</si>
  <si>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</si>
  <si>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</si>
  <si>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</si>
  <si>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</si>
  <si>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</si>
  <si>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</si>
  <si>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</si>
  <si>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</si>
  <si>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</si>
  <si>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</si>
  <si>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</si>
  <si>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</si>
  <si>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</si>
  <si>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</si>
  <si>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</si>
  <si>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</si>
  <si>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</si>
  <si>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</si>
  <si>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</si>
  <si>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</si>
  <si>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</si>
  <si>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</si>
  <si>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</si>
  <si>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</si>
  <si>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</si>
  <si>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</si>
  <si>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</si>
  <si>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</si>
  <si>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</si>
  <si>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</si>
  <si>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</si>
  <si>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</si>
  <si>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</si>
  <si>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</si>
  <si>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</si>
  <si>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</si>
  <si>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</si>
  <si>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</si>
  <si>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</si>
  <si>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</si>
  <si>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</si>
  <si>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</si>
  <si>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</si>
  <si>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</si>
  <si>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</si>
  <si>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</si>
  <si>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</si>
  <si>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</si>
  <si>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</si>
  <si>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</si>
  <si>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</si>
  <si>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</si>
  <si>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</si>
  <si>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</si>
  <si>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</si>
  <si>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</si>
  <si>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</si>
  <si>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</si>
  <si>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</si>
  <si>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</si>
  <si>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</si>
  <si>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</si>
  <si>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</si>
  <si>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</si>
  <si>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</si>
  <si>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</si>
  <si>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</si>
  <si>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</si>
  <si>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</si>
  <si>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</si>
  <si>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</si>
  <si>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</si>
  <si>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</si>
  <si>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</si>
  <si>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</si>
  <si>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</si>
  <si>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</si>
  <si>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</si>
  <si>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</si>
  <si>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</si>
  <si>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</si>
  <si>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</si>
  <si>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</si>
  <si>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</si>
  <si>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</si>
  <si>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</si>
  <si>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</si>
  <si>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</si>
  <si>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</si>
  <si>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</si>
  <si>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</si>
  <si>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</si>
  <si>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</si>
  <si>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</si>
  <si>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</si>
  <si>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</si>
  <si>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</si>
  <si>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</si>
  <si>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</si>
  <si>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</si>
  <si>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</si>
  <si>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</si>
  <si>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</si>
  <si>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</si>
  <si>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</si>
  <si>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</si>
  <si>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</si>
  <si>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</si>
  <si>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</si>
  <si>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</si>
  <si>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</si>
  <si>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</si>
  <si>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</si>
  <si>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</si>
  <si>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</si>
  <si>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</si>
  <si>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</si>
  <si>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</si>
  <si>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</si>
  <si>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</si>
  <si>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</si>
  <si>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</si>
  <si>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</si>
  <si>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</si>
  <si>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</si>
  <si>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</si>
  <si>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</si>
  <si>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</si>
  <si>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</si>
  <si>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</si>
  <si>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</si>
  <si>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</si>
  <si>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</si>
  <si>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</si>
  <si>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</si>
  <si>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</si>
  <si>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</si>
  <si>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</si>
  <si>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</si>
  <si>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</si>
  <si>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</si>
  <si>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</si>
  <si>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</si>
  <si>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</si>
  <si>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</si>
  <si>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</si>
  <si>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</si>
  <si>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</si>
  <si>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</si>
  <si>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</si>
  <si>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</si>
  <si>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</si>
  <si>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</si>
  <si>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</si>
  <si>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</si>
  <si>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</si>
  <si>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</si>
  <si>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</si>
  <si>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</si>
  <si>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</si>
  <si>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</si>
  <si>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</si>
  <si>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</si>
  <si>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</si>
  <si>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</si>
  <si>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</si>
  <si>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</si>
  <si>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</si>
  <si>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</si>
  <si>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</si>
  <si>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</si>
  <si>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</si>
  <si>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</si>
  <si>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</si>
  <si>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</si>
  <si>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</si>
  <si>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</si>
  <si>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</si>
  <si>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</si>
  <si>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</si>
  <si>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</si>
  <si>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</si>
  <si>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</si>
  <si>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</si>
  <si>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</si>
  <si>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</si>
  <si>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</si>
  <si>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</si>
  <si>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</si>
  <si>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</si>
  <si>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</si>
  <si>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</si>
  <si>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</si>
  <si>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</si>
  <si>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</si>
  <si>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</si>
  <si>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</si>
  <si>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</si>
  <si>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</si>
  <si>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</si>
  <si>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</si>
  <si>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</si>
  <si>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</si>
  <si>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</si>
  <si>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</si>
  <si>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</si>
  <si>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</si>
  <si>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</si>
  <si>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</si>
  <si>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</si>
  <si>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</si>
  <si>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</si>
  <si>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</si>
  <si>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</si>
  <si>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</si>
  <si>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</si>
  <si>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</si>
  <si>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</si>
  <si>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</si>
  <si>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</si>
  <si>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</si>
  <si>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</si>
  <si>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</si>
  <si>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</si>
  <si>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</si>
  <si>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</si>
  <si>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</si>
  <si>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</si>
  <si>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</si>
  <si>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</si>
  <si>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</si>
  <si>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</si>
  <si>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</si>
  <si>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</si>
  <si>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</si>
  <si>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</si>
  <si>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</si>
  <si>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</si>
  <si>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</si>
  <si>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</si>
  <si>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</si>
  <si>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</si>
  <si>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</si>
  <si>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</si>
  <si>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</si>
  <si>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</si>
  <si>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</si>
  <si>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</si>
  <si>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</si>
  <si>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</si>
  <si>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</si>
  <si>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</si>
  <si>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</si>
  <si>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</si>
  <si>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</si>
  <si>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</si>
  <si>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</si>
  <si>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</si>
  <si>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</si>
  <si>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</si>
  <si>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</si>
  <si>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</si>
  <si>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</si>
  <si>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</si>
  <si>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</si>
  <si>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</si>
  <si>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</si>
  <si>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</si>
  <si>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</si>
  <si>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</si>
  <si>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</si>
  <si>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</si>
  <si>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</si>
  <si>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</si>
  <si>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</si>
  <si>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</si>
  <si>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</si>
  <si>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</si>
  <si>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</si>
  <si>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</si>
  <si>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</si>
  <si>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</si>
  <si>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</si>
  <si>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</si>
  <si>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</si>
  <si>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</si>
  <si>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</si>
  <si>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</si>
  <si>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</si>
  <si>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</si>
  <si>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</si>
  <si>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</si>
  <si>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</si>
  <si>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</si>
  <si>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</si>
  <si>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</si>
  <si>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</si>
  <si>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</si>
  <si>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</si>
  <si>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</si>
  <si>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</si>
  <si>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</si>
  <si>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</si>
  <si>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</si>
  <si>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</si>
  <si>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</si>
  <si>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</si>
  <si>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</si>
  <si>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</si>
  <si>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</si>
  <si>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</si>
  <si>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</si>
  <si>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</si>
  <si>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</si>
  <si>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</si>
  <si>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</si>
  <si>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</si>
  <si>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</si>
  <si>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</si>
  <si>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</si>
  <si>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</si>
  <si>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</si>
  <si>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</si>
  <si>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</si>
  <si>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</si>
  <si>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</si>
  <si>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</si>
  <si>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</si>
  <si>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</si>
  <si>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</si>
  <si>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</si>
  <si>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</si>
  <si>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</si>
  <si>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</si>
  <si>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</si>
  <si>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</si>
  <si>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</si>
  <si>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</si>
  <si>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</si>
  <si>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</si>
  <si>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</si>
  <si>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</si>
  <si>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</si>
  <si>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</si>
  <si>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</si>
  <si>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</si>
  <si>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</si>
  <si>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</si>
  <si>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</si>
  <si>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</si>
  <si>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</si>
  <si>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</si>
  <si>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</si>
  <si>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</si>
  <si>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</si>
  <si>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</si>
  <si>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</si>
  <si>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</si>
  <si>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</si>
  <si>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</si>
  <si>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</si>
  <si>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</si>
  <si>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</si>
  <si>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</si>
  <si>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</si>
  <si>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</si>
  <si>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</si>
  <si>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</si>
  <si>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</si>
  <si>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</si>
  <si>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</si>
  <si>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</si>
  <si>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</si>
  <si>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</si>
  <si>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</si>
  <si>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</si>
  <si>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</si>
  <si>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</si>
  <si>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</si>
  <si>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</si>
  <si>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</si>
  <si>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</si>
  <si>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</si>
  <si>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</si>
  <si>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</si>
  <si>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</si>
  <si>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</si>
  <si>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</si>
  <si>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</si>
  <si>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</si>
  <si>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</si>
  <si>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</si>
  <si>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</si>
  <si>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</si>
  <si>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</si>
  <si>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</si>
  <si>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</si>
  <si>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</si>
  <si>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</si>
  <si>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</si>
  <si>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</si>
  <si>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</si>
  <si>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</si>
  <si>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</si>
  <si>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</si>
  <si>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</si>
  <si>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</si>
  <si>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</si>
  <si>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</si>
  <si>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</si>
  <si>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</si>
  <si>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</si>
  <si>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</si>
  <si>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</si>
  <si>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</si>
  <si>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</si>
  <si>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</si>
  <si>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</si>
  <si>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</si>
  <si>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</si>
  <si>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</si>
  <si>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</si>
  <si>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</si>
  <si>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</si>
  <si>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</si>
  <si>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</si>
  <si>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</si>
  <si>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</si>
  <si>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</si>
  <si>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</si>
  <si>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</si>
  <si>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</si>
  <si>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</si>
  <si>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</si>
  <si>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</si>
  <si>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</si>
  <si>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</si>
  <si>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</si>
  <si>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</si>
  <si>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</si>
  <si>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</si>
  <si>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</si>
  <si>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</si>
  <si>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</si>
  <si>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</si>
  <si>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</si>
  <si>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</si>
  <si>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</si>
  <si>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</si>
  <si>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</si>
  <si>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</si>
  <si>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</si>
  <si>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</si>
  <si>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</si>
  <si>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</si>
  <si>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</si>
  <si>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</si>
  <si>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</si>
  <si>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</si>
  <si>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</si>
  <si>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</si>
  <si>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</si>
  <si>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</si>
  <si>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</si>
  <si>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</si>
  <si>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</si>
  <si>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</si>
  <si>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</si>
  <si>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</si>
  <si>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</si>
  <si>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</si>
  <si>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</si>
  <si>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</si>
  <si>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</si>
  <si>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</si>
  <si>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</si>
  <si>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</si>
  <si>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</si>
  <si>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</si>
  <si>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</si>
  <si>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</si>
  <si>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</si>
  <si>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</si>
  <si>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</si>
  <si>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</si>
  <si>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</si>
  <si>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</si>
  <si>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</si>
  <si>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</si>
  <si>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</si>
  <si>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</si>
  <si>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</si>
  <si>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</si>
  <si>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</si>
  <si>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</si>
  <si>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</si>
  <si>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</si>
  <si>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</si>
  <si>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</si>
  <si>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</si>
  <si>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</si>
  <si>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</si>
  <si>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</si>
  <si>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</si>
  <si>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</si>
  <si>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</si>
  <si>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</si>
  <si>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</si>
  <si>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</si>
  <si>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</si>
  <si>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</si>
  <si>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</si>
  <si>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</si>
  <si>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</si>
  <si>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</si>
  <si>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</si>
  <si>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</si>
  <si>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</si>
  <si>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</si>
  <si>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</si>
  <si>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</si>
  <si>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</si>
  <si>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</si>
  <si>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</si>
  <si>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</si>
  <si>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</si>
  <si>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</si>
  <si>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</si>
  <si>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</si>
  <si>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</si>
  <si>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</si>
  <si>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</si>
  <si>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</si>
  <si>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</si>
  <si>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</si>
  <si>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</si>
  <si>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</si>
  <si>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</si>
  <si>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</si>
  <si>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</si>
  <si>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</si>
  <si>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</si>
  <si>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</si>
  <si>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</si>
  <si>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</si>
  <si>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</si>
  <si>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</si>
  <si>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</si>
  <si>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</si>
  <si>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</si>
  <si>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</si>
  <si>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</si>
  <si>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</si>
  <si>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</si>
  <si>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</si>
  <si>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</si>
  <si>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</si>
  <si>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</si>
  <si>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</si>
  <si>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</si>
  <si>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</si>
  <si>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</si>
  <si>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</si>
  <si>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</si>
  <si>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</si>
  <si>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</si>
  <si>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</si>
  <si>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</si>
  <si>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</si>
  <si>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</si>
  <si>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</si>
  <si>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</si>
  <si>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</si>
  <si>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</si>
  <si>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</si>
  <si>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</si>
  <si>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</si>
  <si>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</si>
  <si>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</si>
  <si>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</si>
  <si>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</si>
  <si>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</si>
  <si>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</si>
  <si>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</si>
  <si>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</si>
  <si>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</si>
  <si>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</si>
  <si>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</si>
  <si>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</si>
  <si>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</si>
  <si>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</si>
  <si>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</si>
  <si>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</si>
  <si>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</si>
  <si>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</si>
  <si>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</si>
  <si>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</si>
  <si>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</si>
  <si>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</si>
  <si>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</si>
  <si>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</si>
  <si>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</si>
  <si>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</si>
  <si>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</si>
  <si>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</si>
  <si>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</si>
  <si>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</si>
  <si>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</si>
  <si>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</si>
  <si>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</si>
  <si>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</si>
  <si>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</si>
  <si>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</si>
  <si>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</si>
  <si>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</si>
  <si>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</si>
  <si>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</si>
  <si>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</si>
  <si>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</si>
  <si>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</si>
  <si>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</si>
  <si>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</si>
  <si>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</si>
  <si>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</si>
  <si>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</si>
  <si>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</si>
  <si>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</si>
  <si>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</si>
  <si>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</si>
  <si>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</si>
  <si>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</si>
  <si>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</si>
  <si>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</si>
  <si>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</si>
  <si>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</si>
  <si>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</si>
  <si>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</si>
  <si>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</si>
  <si>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</si>
  <si>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</si>
  <si>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</si>
  <si>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</si>
  <si>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</si>
  <si>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</si>
  <si>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</si>
  <si>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</si>
  <si>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</si>
  <si>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</si>
  <si>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</si>
  <si>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</si>
  <si>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</si>
  <si>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</si>
  <si>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</si>
  <si>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</si>
  <si>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</si>
  <si>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</si>
  <si>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</si>
  <si>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</si>
  <si>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</si>
  <si>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</si>
  <si>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</si>
  <si>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</si>
  <si>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</si>
  <si>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</si>
  <si>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</si>
  <si>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</si>
  <si>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</si>
  <si>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</si>
  <si>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</si>
  <si>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</si>
  <si>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</si>
  <si>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</si>
  <si>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</si>
  <si>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</si>
  <si>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</si>
  <si>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</si>
  <si>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</si>
  <si>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</si>
  <si>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</si>
  <si>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</si>
  <si>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</si>
  <si>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</si>
  <si>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</si>
  <si>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</si>
  <si>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</si>
  <si>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</si>
  <si>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</si>
  <si>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</si>
  <si>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</si>
  <si>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</si>
  <si>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</si>
  <si>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</si>
  <si>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</si>
  <si>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</si>
  <si>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</si>
  <si>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</si>
  <si>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</si>
  <si>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</si>
  <si>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</si>
  <si>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</si>
  <si>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</si>
  <si>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</si>
  <si>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</si>
  <si>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</si>
  <si>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</si>
  <si>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</si>
  <si>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</si>
  <si>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</si>
  <si>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</si>
  <si>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</si>
  <si>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</si>
  <si>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</si>
  <si>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</si>
  <si>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</si>
  <si>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</si>
  <si>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</si>
  <si>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</si>
  <si>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</si>
  <si>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</si>
  <si>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</si>
  <si>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</si>
  <si>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</si>
  <si>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</si>
  <si>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</si>
  <si>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</si>
  <si>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</si>
  <si>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</si>
  <si>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</si>
  <si>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</si>
  <si>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</si>
  <si>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</si>
  <si>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</si>
  <si>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</si>
  <si>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</si>
  <si>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</si>
  <si>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</si>
  <si>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</si>
  <si>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</si>
  <si>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</si>
  <si>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</si>
  <si>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</si>
  <si>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</si>
  <si>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</si>
  <si>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</si>
  <si>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</si>
  <si>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</si>
  <si>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</si>
  <si>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</si>
  <si>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</si>
  <si>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</si>
  <si>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</si>
  <si>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</si>
  <si>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</si>
  <si>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</si>
  <si>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</si>
  <si>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</si>
  <si>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</si>
  <si>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</si>
  <si>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</si>
  <si>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</si>
  <si>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</si>
  <si>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</si>
  <si>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</si>
  <si>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</si>
  <si>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</si>
  <si>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</si>
  <si>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</si>
  <si>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</si>
  <si>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</si>
  <si>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</si>
  <si>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</si>
  <si>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</si>
  <si>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</si>
  <si>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</si>
  <si>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</si>
  <si>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</si>
  <si>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</si>
  <si>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</si>
  <si>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</si>
  <si>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</si>
  <si>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</si>
  <si>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</si>
  <si>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</si>
  <si>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</si>
  <si>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</si>
  <si>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</si>
  <si>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</si>
  <si>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</si>
  <si>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</si>
  <si>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</si>
  <si>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</si>
  <si>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</si>
  <si>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</si>
  <si>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</si>
  <si>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</si>
  <si>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</si>
  <si>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</si>
  <si>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</si>
  <si>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</si>
  <si>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</si>
  <si>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</si>
  <si>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</si>
  <si>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</si>
  <si>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</si>
  <si>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</si>
  <si>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</si>
  <si>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</si>
  <si>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</si>
  <si>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</si>
  <si>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</si>
  <si>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</si>
  <si>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</si>
  <si>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</si>
  <si>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</si>
  <si>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</si>
  <si>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</si>
  <si>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</si>
  <si>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</si>
  <si>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</si>
  <si>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</si>
  <si>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</si>
  <si>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</si>
  <si>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</si>
  <si>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</si>
  <si>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</si>
  <si>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</si>
  <si>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</si>
  <si>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</si>
  <si>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</si>
  <si>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</si>
  <si>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</si>
  <si>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</si>
  <si>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</si>
  <si>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</si>
  <si>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</si>
  <si>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</si>
  <si>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</si>
  <si>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</si>
  <si>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</si>
  <si>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</si>
  <si>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</si>
  <si>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</si>
  <si>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</si>
  <si>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</si>
  <si>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</si>
  <si>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</si>
  <si>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</si>
  <si>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</si>
  <si>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</si>
  <si>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</si>
  <si>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</si>
  <si>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</si>
  <si>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</si>
  <si>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</si>
  <si>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</si>
  <si>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</si>
  <si>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</si>
  <si>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</si>
  <si>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</si>
  <si>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</si>
  <si>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</si>
  <si>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</si>
  <si>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</si>
  <si>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</si>
  <si>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</si>
  <si>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</si>
  <si>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</si>
  <si>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</si>
  <si>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</si>
  <si>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</si>
  <si>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</si>
  <si>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</si>
  <si>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</si>
  <si>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</si>
  <si>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</si>
  <si>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</si>
  <si>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</si>
  <si>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</si>
  <si>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</si>
  <si>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</si>
  <si>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</si>
  <si>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</si>
  <si>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</si>
  <si>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</si>
  <si>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</si>
  <si>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</si>
  <si>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</si>
  <si>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</si>
  <si>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</si>
  <si>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</si>
  <si>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</si>
  <si>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</si>
  <si>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</si>
  <si>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</si>
  <si>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</si>
  <si>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</si>
  <si>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</si>
  <si>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</si>
  <si>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</si>
  <si>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</si>
  <si>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</si>
  <si>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</si>
  <si>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</si>
  <si>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</si>
  <si>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</si>
  <si>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</si>
  <si>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</si>
  <si>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</si>
  <si>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</si>
  <si>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</si>
  <si>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</si>
  <si>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</si>
  <si>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</si>
  <si>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</si>
  <si>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</si>
  <si>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</si>
  <si>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</si>
  <si>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</si>
  <si>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</si>
  <si>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</si>
  <si>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</si>
  <si>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</si>
  <si>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</si>
  <si>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</si>
  <si>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</si>
  <si>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</si>
  <si>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</si>
  <si>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</si>
  <si>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</si>
  <si>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</si>
  <si>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</si>
  <si>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</si>
  <si>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</si>
  <si>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</si>
  <si>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</si>
  <si>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</si>
  <si>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</si>
  <si>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</si>
  <si>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</si>
  <si>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</si>
  <si>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</si>
  <si>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</si>
  <si>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</si>
  <si>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</si>
  <si>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</si>
  <si>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</si>
  <si>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</si>
  <si>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</si>
  <si>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</si>
  <si>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</si>
  <si>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</si>
  <si>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</si>
  <si>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</si>
  <si>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</si>
  <si>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</si>
  <si>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</si>
  <si>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</si>
  <si>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</si>
  <si>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</si>
  <si>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</si>
  <si>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</si>
  <si>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</si>
  <si>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</si>
  <si>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</si>
  <si>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</si>
  <si>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</si>
  <si>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</si>
  <si>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</si>
  <si>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</si>
  <si>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</si>
  <si>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</si>
  <si>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</si>
  <si>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</si>
  <si>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</si>
  <si>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</si>
  <si>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</si>
  <si>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</si>
  <si>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</si>
  <si>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</si>
  <si>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</si>
  <si>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</si>
  <si>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</si>
  <si>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</si>
  <si>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</si>
  <si>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</si>
  <si>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</si>
  <si>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</si>
  <si>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</si>
  <si>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</si>
  <si>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</si>
  <si>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</si>
  <si>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</si>
  <si>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</si>
  <si>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</si>
  <si>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</si>
  <si>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</si>
  <si>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</si>
  <si>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</si>
  <si>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</si>
  <si>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</si>
  <si>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</si>
  <si>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</si>
  <si>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</si>
  <si>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</si>
  <si>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</si>
  <si>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</si>
  <si>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</si>
  <si>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</si>
  <si>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</si>
  <si>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</si>
  <si>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</si>
  <si>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</si>
  <si>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</si>
  <si>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</si>
  <si>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</si>
  <si>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</si>
  <si>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</si>
  <si>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</si>
  <si>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</si>
  <si>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</si>
  <si>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</si>
  <si>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</si>
  <si>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</si>
  <si>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</si>
  <si>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</si>
  <si>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</si>
  <si>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</si>
  <si>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</si>
  <si>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</si>
  <si>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</si>
  <si>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</si>
  <si>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</si>
  <si>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</si>
  <si>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</si>
  <si>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</si>
  <si>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</si>
  <si>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</si>
  <si>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</si>
  <si>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</si>
  <si>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</si>
  <si>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</si>
  <si>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</si>
  <si>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</si>
  <si>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</si>
  <si>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</si>
  <si>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</si>
  <si>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</si>
  <si>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</si>
  <si>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</si>
  <si>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</si>
  <si>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</si>
  <si>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</si>
  <si>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</si>
  <si>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</si>
  <si>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</si>
  <si>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</si>
  <si>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</si>
  <si>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</si>
  <si>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</si>
  <si>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</si>
  <si>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</si>
  <si>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</si>
  <si>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</si>
  <si>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</si>
  <si>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</si>
  <si>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</si>
  <si>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</si>
  <si>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</si>
  <si>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</si>
  <si>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</si>
  <si>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</si>
  <si>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</si>
  <si>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</si>
  <si>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</si>
  <si>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</si>
  <si>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</si>
  <si>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</si>
  <si>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</si>
  <si>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</si>
  <si>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</si>
  <si>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</si>
  <si>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</si>
  <si>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</si>
  <si>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</si>
  <si>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</si>
  <si>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</si>
  <si>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</si>
  <si>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</si>
  <si>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</si>
  <si>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</si>
  <si>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</si>
  <si>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</si>
  <si>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</si>
  <si>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</si>
  <si>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</si>
  <si>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</si>
  <si>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</si>
  <si>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</si>
  <si>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</si>
  <si>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</si>
  <si>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</si>
  <si>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</si>
  <si>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</si>
  <si>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</si>
  <si>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</si>
  <si>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</si>
  <si>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</si>
  <si>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</si>
  <si>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</si>
  <si>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</si>
  <si>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</si>
  <si>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</si>
  <si>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</si>
  <si>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</si>
  <si>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</si>
  <si>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</si>
  <si>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</si>
  <si>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</si>
  <si>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</si>
  <si>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</si>
  <si>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</si>
  <si>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</si>
  <si>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</si>
  <si>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</si>
  <si>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</si>
  <si>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</si>
  <si>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</si>
  <si>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</si>
  <si>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</si>
  <si>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</si>
  <si>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</si>
  <si>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</si>
  <si>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</si>
  <si>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</si>
  <si>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</si>
  <si>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</si>
  <si>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</si>
  <si>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</si>
  <si>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</si>
  <si>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</si>
  <si>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</si>
  <si>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</si>
  <si>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</si>
  <si>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</si>
  <si>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</si>
  <si>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</si>
  <si>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</si>
  <si>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</si>
  <si>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</si>
  <si>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</si>
  <si>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</si>
  <si>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</si>
  <si>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</si>
  <si>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</si>
  <si>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</si>
  <si>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</si>
  <si>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</si>
  <si>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</si>
  <si>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</si>
  <si>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</si>
  <si>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</si>
  <si>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</si>
  <si>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</si>
  <si>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</si>
  <si>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</si>
  <si>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</si>
  <si>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</si>
  <si>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</si>
  <si>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</si>
  <si>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</si>
  <si>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</si>
  <si>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</si>
  <si>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</si>
  <si>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</si>
  <si>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</si>
  <si>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</si>
  <si>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</si>
  <si>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</si>
  <si>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</si>
  <si>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</si>
  <si>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</si>
  <si>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</si>
  <si>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</si>
  <si>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</si>
  <si>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</si>
  <si>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</si>
  <si>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</si>
  <si>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</si>
  <si>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</si>
  <si>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</si>
  <si>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</si>
  <si>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</si>
  <si>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</si>
  <si>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</si>
  <si>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</si>
  <si>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</si>
  <si>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</si>
  <si>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</si>
  <si>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</si>
  <si>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</si>
  <si>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</si>
  <si>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</si>
  <si>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</si>
  <si>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</si>
  <si>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</si>
  <si>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</si>
  <si>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</si>
  <si>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</si>
  <si>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</si>
  <si>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</si>
  <si>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</si>
  <si>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</si>
  <si>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</si>
  <si>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</si>
  <si>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</si>
  <si>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</si>
  <si>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</si>
  <si>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</si>
  <si>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</si>
  <si>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</si>
  <si>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</si>
  <si>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</si>
  <si>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</si>
  <si>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</si>
  <si>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</si>
  <si>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</si>
  <si>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</si>
  <si>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</si>
  <si>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</si>
  <si>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</si>
  <si>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</si>
  <si>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</si>
  <si>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</si>
  <si>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</si>
  <si>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</si>
  <si>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</si>
  <si>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</si>
  <si>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</si>
  <si>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</si>
  <si>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</si>
  <si>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</si>
  <si>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</si>
  <si>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</si>
  <si>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</si>
  <si>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</si>
  <si>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</si>
  <si>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</si>
  <si>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</si>
  <si>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</si>
  <si>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</si>
  <si>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</si>
  <si>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</si>
  <si>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</si>
  <si>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</si>
  <si>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</si>
  <si>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</si>
  <si>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</si>
  <si>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</si>
  <si>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</si>
  <si>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</si>
  <si>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</si>
  <si>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</si>
  <si>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</si>
  <si>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</si>
  <si>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</si>
  <si>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</si>
  <si>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</si>
  <si>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</si>
  <si>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</si>
  <si>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</si>
  <si>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</si>
  <si>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</si>
  <si>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</si>
  <si>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</si>
  <si>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</si>
  <si>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</si>
  <si>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</si>
  <si>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</si>
  <si>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</si>
  <si>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</si>
  <si>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</si>
  <si>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</si>
  <si>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</si>
  <si>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</si>
  <si>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</si>
  <si>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</si>
  <si>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</si>
  <si>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</si>
  <si>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</si>
  <si>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</si>
  <si>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</si>
  <si>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</si>
  <si>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</si>
  <si>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</si>
  <si>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</si>
  <si>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</si>
  <si>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</si>
  <si>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</si>
  <si>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</si>
  <si>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</si>
  <si>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</si>
  <si>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</si>
  <si>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</si>
  <si>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</si>
  <si>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</si>
  <si>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</si>
  <si>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</si>
  <si>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</si>
  <si>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</si>
  <si>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</si>
  <si>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</si>
  <si>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</si>
  <si>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</si>
  <si>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</si>
  <si>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</si>
  <si>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</si>
  <si>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</si>
  <si>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</si>
  <si>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</si>
  <si>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</si>
  <si>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</si>
  <si>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</si>
  <si>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</si>
  <si>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</si>
  <si>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</si>
  <si>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</si>
  <si>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</si>
  <si>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</si>
  <si>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</si>
  <si>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</si>
  <si>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</si>
  <si>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</si>
  <si>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</si>
  <si>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</si>
  <si>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</si>
  <si>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</si>
  <si>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</si>
  <si>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</si>
  <si>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</si>
  <si>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</si>
  <si>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</si>
  <si>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</si>
  <si>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</si>
  <si>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</si>
  <si>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</si>
  <si>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</si>
  <si>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</si>
  <si>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</si>
  <si>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</si>
  <si>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</si>
  <si>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</si>
  <si>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</si>
  <si>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</si>
  <si>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</si>
  <si>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</si>
  <si>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</si>
  <si>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</si>
  <si>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</si>
  <si>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</si>
  <si>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</si>
  <si>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</si>
  <si>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</si>
  <si>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</si>
  <si>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</si>
  <si>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</si>
  <si>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</si>
  <si>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</si>
  <si>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</si>
  <si>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</si>
  <si>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</si>
  <si>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</si>
  <si>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</si>
  <si>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</si>
  <si>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</si>
  <si>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</si>
  <si>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</si>
  <si>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</si>
  <si>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</si>
  <si>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</si>
  <si>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</si>
  <si>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</si>
  <si>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</si>
  <si>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</si>
  <si>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</si>
  <si>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</si>
  <si>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</si>
  <si>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</si>
  <si>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</si>
  <si>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</si>
  <si>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</si>
  <si>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</si>
  <si>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</si>
  <si>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</si>
  <si>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</si>
  <si>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</si>
  <si>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</si>
  <si>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</si>
  <si>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</si>
  <si>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</si>
  <si>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</si>
  <si>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</si>
  <si>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</si>
  <si>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</si>
  <si>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</si>
  <si>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</si>
  <si>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</si>
  <si>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</si>
  <si>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</si>
  <si>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</si>
  <si>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</si>
  <si>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</si>
  <si>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</si>
  <si>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</si>
  <si>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</si>
  <si>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</si>
  <si>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</si>
  <si>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</si>
  <si>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</si>
  <si>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</si>
  <si>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</si>
  <si>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</si>
  <si>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</si>
  <si>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</si>
  <si>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</si>
  <si>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</si>
  <si>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</si>
  <si>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</si>
  <si>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</si>
  <si>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</si>
  <si>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</si>
  <si>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</si>
  <si>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</si>
  <si>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</si>
  <si>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</si>
  <si>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</si>
  <si>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</si>
  <si>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</si>
  <si>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</si>
  <si>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</si>
  <si>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</si>
  <si>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</si>
  <si>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</si>
  <si>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</si>
  <si>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</si>
  <si>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</si>
  <si>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</si>
  <si>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</si>
  <si>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</si>
  <si>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</si>
  <si>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</si>
  <si>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</si>
  <si>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</si>
  <si>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</si>
  <si>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</si>
  <si>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</si>
  <si>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</si>
  <si>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</si>
  <si>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</si>
  <si>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</si>
  <si>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</si>
  <si>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</si>
  <si>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</si>
  <si>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</si>
  <si>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</si>
  <si>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</si>
  <si>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</si>
  <si>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</si>
  <si>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</si>
  <si>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</si>
  <si>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</si>
  <si>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</si>
  <si>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</si>
  <si>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</si>
  <si>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</si>
  <si>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</si>
  <si>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</si>
  <si>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</si>
  <si>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</si>
  <si>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</si>
  <si>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</si>
  <si>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</si>
  <si>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</si>
  <si>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</si>
  <si>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</si>
  <si>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</si>
  <si>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</si>
  <si>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</si>
  <si>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</si>
  <si>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</si>
  <si>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</si>
  <si>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</si>
  <si>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</si>
  <si>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</si>
  <si>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</si>
  <si>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</si>
  <si>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</si>
  <si>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</si>
  <si>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</si>
  <si>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</si>
  <si>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</si>
  <si>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</si>
  <si>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</si>
  <si>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</si>
  <si>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</si>
  <si>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</si>
  <si>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</si>
  <si>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</si>
  <si>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</si>
  <si>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</si>
  <si>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</si>
  <si>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</si>
  <si>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</si>
  <si>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</si>
  <si>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</si>
  <si>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</si>
  <si>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</si>
  <si>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</si>
  <si>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</si>
  <si>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</si>
  <si>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</si>
  <si>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</si>
  <si>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</si>
  <si>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</si>
  <si>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</si>
  <si>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</si>
  <si>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</si>
  <si>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</si>
  <si>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</si>
  <si>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</si>
  <si>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</si>
  <si>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</si>
  <si>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</si>
  <si>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</si>
  <si>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</si>
  <si>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</si>
  <si>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</si>
  <si>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</si>
  <si>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</si>
  <si>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</si>
  <si>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</si>
  <si>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</si>
  <si>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</si>
  <si>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</si>
  <si>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</si>
  <si>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</si>
  <si>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</si>
  <si>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</si>
  <si>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</si>
  <si>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</si>
  <si>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</si>
  <si>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</si>
  <si>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</si>
  <si>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</si>
  <si>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</si>
  <si>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</si>
  <si>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</si>
  <si>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</si>
  <si>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</si>
  <si>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</si>
  <si>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</si>
  <si>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</si>
  <si>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</si>
  <si>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</si>
  <si>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</si>
  <si>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</si>
  <si>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</si>
  <si>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</si>
  <si>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</si>
  <si>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</si>
  <si>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</si>
  <si>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</si>
  <si>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</si>
  <si>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</si>
  <si>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</si>
  <si>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</si>
  <si>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</si>
  <si>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</si>
  <si>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</si>
  <si>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</si>
  <si>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</si>
  <si>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</si>
  <si>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</si>
  <si>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</si>
  <si>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</si>
  <si>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</si>
  <si>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</si>
  <si>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</si>
  <si>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</si>
  <si>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</si>
  <si>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</si>
  <si>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</si>
  <si>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</si>
  <si>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</si>
  <si>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</si>
  <si>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</si>
  <si>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</si>
  <si>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</si>
  <si>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</si>
  <si>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</si>
  <si>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</si>
  <si>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</si>
  <si>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</si>
  <si>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</si>
  <si>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</si>
  <si>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</si>
  <si>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</si>
  <si>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</si>
  <si>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</si>
  <si>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</si>
  <si>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</si>
  <si>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</si>
  <si>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</si>
  <si>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</si>
  <si>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</si>
  <si>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</si>
  <si>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</si>
  <si>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</si>
  <si>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</si>
  <si>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</si>
  <si>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</si>
  <si>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</si>
  <si>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</si>
  <si>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</si>
  <si>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</si>
  <si>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</si>
  <si>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</si>
  <si>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</si>
  <si>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</si>
  <si>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</si>
  <si>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</si>
  <si>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</si>
  <si>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</si>
  <si>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</si>
  <si>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</si>
  <si>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</si>
  <si>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</si>
  <si>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</si>
  <si>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</si>
  <si>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</si>
  <si>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</si>
  <si>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</si>
  <si>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</si>
  <si>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</si>
  <si>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</si>
  <si>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</si>
  <si>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</si>
  <si>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</si>
  <si>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</si>
  <si>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</si>
  <si>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</si>
  <si>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</si>
  <si>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</si>
  <si>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</si>
  <si>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</si>
  <si>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</si>
  <si>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</si>
  <si>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</si>
  <si>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</si>
  <si>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</si>
  <si>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</si>
  <si>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</si>
  <si>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</si>
  <si>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</si>
  <si>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</si>
  <si>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</si>
  <si>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</si>
  <si>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</si>
  <si>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</si>
  <si>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</si>
  <si>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</si>
  <si>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</si>
  <si>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</si>
  <si>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</si>
  <si>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</si>
  <si>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</si>
  <si>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</si>
  <si>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</si>
  <si>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</si>
  <si>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</si>
  <si>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</si>
  <si>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</si>
  <si>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</si>
  <si>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</si>
  <si>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</si>
  <si>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</si>
  <si>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</si>
  <si>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</si>
  <si>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</si>
  <si>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</si>
  <si>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</si>
  <si>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</si>
  <si>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</si>
  <si>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</si>
  <si>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</si>
  <si>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</si>
  <si>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</si>
  <si>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</si>
  <si>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</si>
  <si>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</si>
  <si>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</si>
  <si>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</si>
  <si>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</si>
  <si>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</si>
  <si>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</si>
  <si>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</si>
  <si>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</si>
  <si>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</si>
  <si>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</si>
  <si>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</si>
  <si>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</si>
  <si>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</si>
  <si>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</si>
  <si>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</si>
  <si>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</si>
  <si>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</si>
  <si>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</si>
  <si>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</si>
  <si>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</si>
  <si>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</si>
  <si>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</si>
  <si>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</si>
  <si>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</si>
  <si>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</si>
  <si>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</si>
  <si>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</si>
  <si>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</si>
  <si>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</si>
  <si>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</si>
  <si>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</si>
  <si>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</si>
  <si>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</si>
  <si>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</si>
  <si>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</si>
  <si>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</si>
  <si>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</si>
  <si>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</si>
  <si>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</si>
  <si>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</si>
  <si>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</si>
  <si>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</si>
  <si>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</si>
  <si>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</si>
  <si>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</si>
  <si>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</si>
  <si>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</si>
  <si>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</si>
  <si>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</si>
  <si>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</si>
  <si>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</si>
  <si>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</si>
  <si>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</si>
  <si>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</si>
  <si>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</si>
  <si>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</si>
  <si>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</si>
  <si>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</si>
  <si>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</si>
  <si>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</si>
  <si>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</si>
  <si>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</si>
  <si>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</si>
  <si>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</si>
  <si>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</si>
  <si>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</si>
  <si>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</si>
  <si>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</si>
  <si>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</si>
  <si>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</si>
  <si>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</si>
  <si>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</si>
  <si>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</si>
  <si>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</si>
  <si>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</si>
  <si>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</si>
  <si>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</si>
  <si>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</si>
  <si>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</si>
  <si>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</si>
  <si>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</si>
  <si>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</si>
  <si>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</si>
  <si>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</si>
  <si>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</si>
  <si>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</si>
  <si>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</si>
  <si>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</si>
  <si>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</si>
  <si>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</si>
  <si>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</si>
  <si>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</si>
  <si>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</si>
  <si>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</si>
  <si>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</si>
  <si>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</si>
  <si>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</si>
  <si>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</si>
  <si>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</si>
  <si>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</si>
  <si>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</si>
  <si>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</si>
  <si>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</si>
  <si>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</si>
  <si>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</si>
  <si>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</si>
  <si>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</si>
  <si>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</si>
  <si>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</si>
  <si>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</si>
  <si>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</si>
  <si>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</si>
  <si>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</si>
  <si>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</si>
  <si>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</si>
  <si>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</si>
  <si>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</si>
  <si>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</si>
  <si>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</si>
  <si>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</si>
  <si>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</si>
  <si>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</si>
  <si>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</si>
  <si>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</si>
  <si>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</si>
  <si>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</si>
  <si>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</si>
  <si>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</si>
  <si>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</si>
  <si>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</si>
  <si>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</si>
  <si>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</si>
  <si>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</si>
  <si>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</si>
  <si>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</si>
  <si>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</si>
  <si>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</si>
  <si>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</si>
  <si>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</si>
  <si>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</si>
  <si>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</si>
  <si>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</si>
  <si>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</si>
  <si>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</si>
  <si>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</si>
  <si>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</si>
  <si>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</si>
  <si>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</si>
  <si>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</si>
  <si>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</si>
  <si>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</si>
  <si>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</si>
  <si>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</si>
  <si>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</si>
  <si>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</si>
  <si>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</si>
  <si>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</si>
  <si>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</si>
  <si>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</si>
  <si>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</si>
  <si>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</si>
  <si>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</si>
  <si>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</si>
  <si>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</si>
  <si>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</si>
  <si>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</si>
  <si>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</si>
  <si>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</si>
  <si>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</si>
  <si>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</si>
  <si>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</si>
  <si>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</si>
  <si>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</si>
  <si>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</si>
  <si>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</si>
  <si>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</si>
  <si>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</si>
  <si>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</si>
  <si>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</si>
  <si>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</si>
  <si>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</si>
  <si>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</si>
  <si>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</si>
  <si>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</si>
  <si>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</si>
  <si>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</si>
  <si>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</si>
  <si>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</si>
  <si>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</si>
  <si>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</si>
  <si>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</si>
  <si>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</si>
  <si>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</si>
  <si>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</si>
  <si>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</si>
  <si>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</si>
  <si>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</si>
  <si>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</si>
  <si>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</si>
  <si>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</si>
  <si>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</si>
  <si>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</si>
  <si>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</si>
  <si>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</si>
  <si>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</si>
  <si>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</si>
  <si>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</si>
  <si>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</si>
  <si>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</si>
  <si>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</si>
  <si>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</si>
  <si>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</si>
  <si>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</si>
  <si>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</si>
  <si>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</si>
  <si>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</si>
  <si>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</si>
  <si>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</si>
  <si>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</si>
  <si>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</si>
  <si>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</si>
  <si>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</si>
  <si>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</si>
  <si>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</si>
  <si>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</si>
  <si>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</si>
  <si>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</si>
  <si>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</si>
  <si>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</si>
  <si>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</si>
  <si>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</si>
  <si>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</si>
  <si>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</si>
  <si>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</si>
  <si>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</si>
  <si>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</si>
  <si>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</si>
  <si>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</si>
  <si>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</si>
  <si>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</si>
  <si>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</si>
  <si>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</si>
  <si>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</si>
  <si>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</si>
  <si>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</si>
  <si>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</si>
  <si>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</si>
  <si>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</si>
  <si>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</si>
  <si>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</si>
  <si>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</si>
  <si>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</si>
  <si>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</si>
  <si>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</si>
  <si>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</si>
  <si>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</si>
  <si>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</si>
  <si>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</si>
  <si>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</si>
  <si>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</si>
  <si>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</si>
  <si>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</si>
  <si>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</si>
  <si>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</si>
  <si>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</si>
  <si>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</si>
  <si>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</si>
  <si>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</si>
  <si>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</si>
  <si>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</si>
  <si>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</si>
  <si>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</si>
  <si>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</si>
  <si>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</si>
  <si>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</si>
  <si>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</si>
  <si>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</si>
  <si>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</si>
  <si>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</si>
  <si>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</si>
  <si>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</si>
  <si>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</si>
  <si>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</si>
  <si>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</si>
  <si>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</si>
  <si>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</si>
  <si>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</si>
  <si>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</si>
  <si>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</si>
  <si>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</si>
  <si>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</si>
  <si>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</si>
  <si>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</si>
  <si>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</si>
  <si>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</si>
  <si>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</si>
  <si>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</si>
  <si>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</si>
  <si>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</si>
  <si>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</si>
  <si>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</si>
  <si>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</si>
  <si>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</si>
  <si>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</si>
  <si>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</si>
  <si>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</si>
  <si>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</si>
  <si>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</si>
  <si>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</si>
  <si>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</si>
  <si>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</si>
  <si>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</si>
  <si>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</si>
  <si>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</si>
  <si>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</si>
  <si>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</si>
  <si>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</si>
  <si>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</si>
  <si>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</si>
  <si>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</si>
  <si>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</si>
  <si>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</si>
  <si>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</si>
  <si>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</si>
  <si>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</si>
  <si>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</si>
  <si>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</si>
  <si>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</si>
  <si>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</si>
  <si>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</si>
  <si>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SUMINISTRO DE COMBUSTIBLES PARA LOS VEHÍCULOS DE LA ENTIDAD</t>
  </si>
  <si>
    <t>SUMINISTRO DE DOTACIÓN EMPLEADOS</t>
  </si>
  <si>
    <t>SERVICIO DE ASEO, CAFETERÍA Y MANTENIMIENTO</t>
  </si>
  <si>
    <t>MANTENIMIENTO DEL PARQUE AUTOMOTOR</t>
  </si>
  <si>
    <t>LAVADO Y MONTALLANTAS DEL PARQUE AUTOMOTOR</t>
  </si>
  <si>
    <t>MANTENIMIENTO UPS 10 KVA</t>
  </si>
  <si>
    <t>MANTENIMIENTO UPS 40 KVA + BATERIAS</t>
  </si>
  <si>
    <t>SERVICIO DE ADMISIÓN, CURSO Y ENTREGA DE CORREO Y DEMÁS ENVIOS POSTALES</t>
  </si>
  <si>
    <t>SERVICIO DE INTERNET</t>
  </si>
  <si>
    <t>PUBLICACIÓN DE LOS DIFERENTES ACTOS ADMINISTRATIVOS DE CARÁCTER GENERAL Y DEMÁS DOCUMENTOS QUE REQUIERAN LA LA PUBLICACIÓN EN EL DIARIO OFICIAL DE LA IMPRENTA NACIONAL</t>
  </si>
  <si>
    <t>CONTRATAR LAS PÓLIZAS DE SEGUROS REQUERIDAS PARA LA ADECUADA PROTECCIÓN DE LOS BIENES E INTERESES PATRIMONIALES DE LA ENTIDAD</t>
  </si>
  <si>
    <t>ARRENDAMIENTO DE BODEGA PARA ARCHIVOS INACTIVOS</t>
  </si>
  <si>
    <t>TIQUETES AÉREOS</t>
  </si>
  <si>
    <t>SUMINISTRO DE ELEMENTOS DE PAPELERIA Y ÚTILES DE OFICINA</t>
  </si>
  <si>
    <t>RECARGA Y MANTENIMIENTO PREVENTIVO Y CORRETIVO A LOS EXTINTORES</t>
  </si>
  <si>
    <t>GRUPO CONTRATOS CRA</t>
  </si>
  <si>
    <t>JOHN PEÑA QUINTERO</t>
  </si>
  <si>
    <t>John Peña Quintero</t>
  </si>
  <si>
    <t>jpena@cra.gov.co</t>
  </si>
  <si>
    <t>53101902;53101904;53101602;53101604;53111601;53111602</t>
  </si>
  <si>
    <t>44121600;44121700</t>
  </si>
  <si>
    <t>42172002;42172013</t>
  </si>
  <si>
    <t>DOTACIÓN PARA BRIGADISTAS</t>
  </si>
  <si>
    <t>27111700;27112200;30181500;30181700;30181800;31161500;31161700;31161800;31162800;39101811;39101900</t>
  </si>
  <si>
    <t xml:space="preserve">SUMINISTRO DE INSUMOS PARA MANTENIMIENTO DE INSTALACIONES DE LA CRA </t>
  </si>
  <si>
    <t xml:space="preserve">MANTENIMIENTO DE TELEFÓNOS </t>
  </si>
  <si>
    <t>MANTENIMIENTO DE AIRE CONDICIONADO</t>
  </si>
  <si>
    <t>MANTENIMIENTO DE IMPRESORAS</t>
  </si>
  <si>
    <t>76111501;90101700</t>
  </si>
  <si>
    <t>MANTENIMIENTO SOFTWARE - PROGRAMA PIMISYS</t>
  </si>
  <si>
    <t>MANTENIMIENTO SOFTWARE - PROGRAMA TRIDENT</t>
  </si>
  <si>
    <t>ADQUISICIÓN DE UN ARCHIVADOR</t>
  </si>
  <si>
    <t>CONTRATAR EL INTERMEDIARIO DE SEGUROS</t>
  </si>
  <si>
    <t>CONTRATAR EL SEGURO OBLIGATORIO DE AUTOMOTORES -SOAT-</t>
  </si>
  <si>
    <t>RENOVACION SERVICIO DE FIREWALL</t>
  </si>
  <si>
    <t>RENOVACION SERVICIO DE PAGINA WEB</t>
  </si>
  <si>
    <t>RENOVACION DEL SERVICIO DE CORREO ELECTRONICO NUBE</t>
  </si>
  <si>
    <t>ADQUISICIÓN DE LICENCIAMIENTO EN AUTOCAD Y DE LA SUITE DE ADOBE PARA EL DISEÑO GRÁFICO</t>
  </si>
  <si>
    <t>PRESTAR LOS SERVICIO PROFESIONALES PARA APOYAR LA ELABORACIÓN DEL PLAN DE RECUPERACIÓN ANTE DESASTRES (DRP), REQUERIDO POR MINTIC (DEC 1499)</t>
  </si>
  <si>
    <t>PRESTAR LOS SERVICIOS PROFESIONALES APOYANDO LAS LABORES DE OPERATIVIDAD, ACTUALIZACIÓN,MIGRACIÓN Y OPTIMIZACIÓN DE LAS BASES DE DATOS ORACLE Y LA PLATAFORMA DE INTELIGENCIA DE NEGOCIOS ORACLE QUE HACEN PARTE DE LOS SISTEMAS DE INFORMACIÓN DE LA ENTIDAD Y EN LOS ASUNTOS DE CONOCIMIENTO Y COMPETENCIA DE LA OFICINA ASESORA DE PLANEACIÓN.</t>
  </si>
  <si>
    <t>PRESTAR LOS SERVICIOS PROFESIONALES BRINDANDO ASESORÍA TÉCNICA EN LA ELABORACIÓN, REVISIÓN Y PUESTA EN MARCHA DE LOS PROYECTOS REGULATORIOS DE CARÁCTER GENERAL Y PARTICULAR PARA LOS SERVICIOS PÚBLICOS DOMICILIARIOS DE ACUEDUCTO, ALCANTARILLADO Y ASEO</t>
  </si>
  <si>
    <t>PRESTAR LOS SERVICIOS PROFESIONALES APOYANDO JURÍDICAMENTE AL DIRECTOR EJECUTIVO EN LA ACTIVIDAD PRECONTRACTUAL Y CONTRACTUAL DE LA ENTIDAD Y EN LAS DEMÁS ACTIVIDADES RELACIONADAS CON LAS FUNCIONES A DMINISTRATIVAS PROPIAS DE LA DIRECCIÓN EJECUTIVA</t>
  </si>
  <si>
    <t>PRESTAR LOS SERVICIOS PROFESIONALES BRINDANDO ASESORÍA JURÍDICA EN LA ELABORACIÓN, REVISIÓN Y PUESTA EN MARCHA DE LOS PROYECTOS REGULATORIOS DE CARÁCTER GENERAL Y PARTICULAR PARA LOS SERVICIOS PÚBLICOS DOMICILIARIOS DE ACUEDUCTO, ALCANTARILLADO Y ASEO</t>
  </si>
  <si>
    <t>PRESTAR APOYO COMO ABOGADO EN LAS FUNCIONES ASIGNADAS A LA OFICINA ASESORA, JURÍDICA Y EN LAS CONTENIDAS EN LA CLÁUSULA DE OBLIGACIONES, EN ESPECIAL EN EL DESARROLLO DE LA AGENDA REGULATORIA DE CARÁCTER INDICATIVO 2018, APOYO LEGAL, REGLAMENTARIO, REGULATORIO Y JURISPRUDENCIAL EN LA PROYECCIÓN DE LOS COMENTARIOS A PROYECTOS DE LEY Y DECRETOS RELACIONADOS CON EL SECTOR AGUA POTABLE Y SANEAMIENTO BÁSICO.</t>
  </si>
  <si>
    <t>BRINDAR APOYO EN LA ELABORACIÓN DE ANÁLISIS ECONOMÉTRICOS Y ESTADISTICOS PARA EL DESARROLLO DE LA AGENDA REGULATORIA 2018.</t>
  </si>
  <si>
    <t>REALIZAR EL ANÁLISIS Y DISEÑO DEL PLAN DE TRANSICIÓN DEL PROTOCOLO IPV4 AL PROTOCOLO IPV6, ASÍ COMO EFECTUAR SU IMPLEMENTACIÓN PARA LOGAR EL FUNCIONAMIENTO Y LA COEXISTENCIA DE LOS PROTOCOLOS IPV4 E IPV6 EN LA PLATAFORMA TECNOLÓGICA DE LA COMISION DE REGULACION DE AGUA POTABLE Y SANEMIENTO BASICO -CRA-</t>
  </si>
  <si>
    <t>RENOVACION DE  SOPORTE MCAFEE</t>
  </si>
  <si>
    <t>RENOVACION DE CERTIFICADOS SSL PARA LOS SITIOS WEB.</t>
  </si>
  <si>
    <t>ACTUALIZACIÓN (UPGRADE)  DE LICENCIA DE ORACLE STANDART EDITION 2 A ORACLE ENTERPRISE EDITION”</t>
  </si>
  <si>
    <t>PRESTAR LOS SERVICIO PROFESIONALES DE APOYO PARA EL DESARROLLO DE APLICACIONES EN PHP, JAVA, XML. HTML5. JAVASCRIPT, CSS, Y ORACLE SQL</t>
  </si>
  <si>
    <t>RENOVACION DE SOPORTE DE BASE DE DATOS ORACLE</t>
  </si>
  <si>
    <t>RENOVACION DE SOPORTE ORACLE VM Y ORACLE LINUX</t>
  </si>
  <si>
    <t>PRESTAR EL SERVICIO DE PREPRODUCCIÓN, PRODUCCIÓN, REALIZACIÓN Y EMISIÓN DE LA AUDIENCIA PÚBLICA DE RENDICIÓN DE CUENTAS DE LA CRA</t>
  </si>
  <si>
    <t>ADQUISICIÓN E INSTALACIÓN DE UN SISTEMA BIOMÉTRICO  PARA LA COMISIÓN DE REGULACIÓN DE AGUA POTABLE Y SANEAMIENTO Y BÁSICO</t>
  </si>
  <si>
    <t>RENOVACION DE SOPORTE VMWARE</t>
  </si>
  <si>
    <t>PRESTAR APOYO PROFESIONAL A LA COMISIÓN DE REGULACIÓN DE AGUA POTABLE Y SANEAMIENTO BÁSICO CRA EN ASUNTOS RELACIONADOS CON EL DISEÑO Y ADMINISTRACIÓN DE LA INFORMACIÓN DE LA PÁGINA WEB Y BRINDAR APOYO EN LOS PROCESOS DE DIVULGACIÓN DE LOS PLANES, PROYECTOS Y PROGRAMAS MEDIANTE DIVERSOS MEDIOS DE COMUNICACIÓN.</t>
  </si>
  <si>
    <t>PRESTAR LOS SERVICIOS PROFESIONALES DE APOYO PARA EL MANEJO Y DIVULGACIÓN DE INFORMACIÓN QUE GENERA LA COMISIÓN DE REGULACIÓN DE AGUA POTABLE Y SANEAMIENTO BÁSICO CRA EN MEDIOS DE COMUNICACIÓN NACIONAL, REGIONAL Y LOCAL, ASÍ COMO EN EL POSICIONAMIENTO INSTITUCIONAL.</t>
  </si>
  <si>
    <t>PRESTAR SERVICIOS PROFESIONALES QUE LA COMISIÓN DE REGULACIÓN DE AGUA POTABLE Y SANEAMIENTO BÁSICO CRA EN EL DESARROLLO DE ACTIVIDADES DE DISEÑO Y PUBLICIDAD RELACIONADAS CON LOS PROCESOS DE COMUNICACIÓN INTERNA Y EXTERNA, QUE CONTRIBUYAN AL POSICIONAMIENTO DE LA ENTIDAD.</t>
  </si>
  <si>
    <t xml:space="preserve">CONTRATAR EL SERVICIO QUE PERMITA LA UBICACIÓN DE UN DISPOSITIVO DE ALMACENAMIENTO; EN UN ESPACIO LIMITADO DE UN DATACENTER EXTERNO, EL CUAL PERMITIRÁ REALIZAR COPIAS DE RESPALDO Y ASEGURAR LA INFORMACIÓN CRÍTICA DE LA ENTIDAD DE FORMA, SEGURA, INTEGRA Y CONTINUA; BASADOS EN LAS BUENAS PRÁCTICAS INTERNACIONALES PARA LA MITIGACIÓN DEL RIESGO </t>
  </si>
  <si>
    <t>CONTRATAR LA ELABORACIÓN DEL ESQUEMA DE METADATOS Y EL PROGRAMA DE DOCUMENTO ELECTRÓNICO DE LA COMISION DE REGULACIÓN DE AGUA POTABLE Y SANEAMIENTO BÁSICO.</t>
  </si>
  <si>
    <t>PRESTAR LOS SERVICIOS PROFESIONALES A LA COMISIÓN DE REGULACIÓN DE AGUA POTABLE Y SANEAMIENTO BÁSICO CRA, EN LAS ACTIVIDADES RELACIONADAS CON EL PROCESO DE SERVICIO AL CIUDADANO.</t>
  </si>
  <si>
    <t>ADELANTAR LAS OBRAS DE ADECUACIÓN DE LA SEDE DE LA COMISION DE REGULACIÓN DE AGUA POTABLE Y SANEAMIENTO BÁSICO CRA</t>
  </si>
  <si>
    <t>CONTRATAR UN ESTUDIO QUE PERMITA EVALUAR EL ESTADO DE  DE LA PLATAFORMA TECNOLOGICA Y LOS SISTEMAS DE INFORMACIÓN DE LA CRA DE ACUERDO A LA METODOLOGIA COBIT</t>
  </si>
  <si>
    <t>EL CONTRATISTA SE OBLIGA A PRESTAR SUS SERVICIOS DE APOYO A LA GESTIÓN EN LA COMISIÓN DE REGULACIÓN DE AGUA POTABLE Y SANEAMIENTO BÁSICO — CRA, EN EL DESARROLLO DE LAS ACTIVIDADES QUE SE REQUIERAN ADELANTAR EN EL ÁREA DE CORRESPONDENCIA.</t>
  </si>
  <si>
    <t>EL CONTRATISTA SE OBLIGA A PRESTAR LOS SERVICIOS DE APOYO A LA GESTION EN LA COMISIÓN DE REGULACIÓN DE AGUA POTABLE Y SANEAMIENTO BÁSICO –CRA-, EN LA EJECUCIÓN DE CADA UNA DE LAS ACTIVIDADES QUE SE DESPRENDEN DEL PROCESO DE NOTIFICACIÓN DE LOS ACTOS ADMINISTRATIVOS QUE SE EXPIDAN CON OCASIÓN DE LA LIQUIDACIÓN DE LA CONTRIBUCIÓN ESPECIAL.</t>
  </si>
  <si>
    <t>PRESTAR LOS SERVICIOS PROFESIONALES PARA APOYAR LA IMPLEMENTACIÓN Y SEGUIMIENTO DE LA ESTRATEGIA DE COOPERACIÓN INTERNACIONAL DE LA ENTIDAD</t>
  </si>
  <si>
    <t>CONTRATISTA SE OBLIGA A PRESTAR LOS SERVICIOS DE APOYO A LA GESTION EN LA COMISION DE REGULACION DE AGUA POTABLE Y SANEAMIENTO BASICO CRA, EN LA EJECUCION DE CADA UNA DE LAS ACTIVIDADES QUE SE DESPRENTEN DE LIQUIDACION DE LAS CONTRIBUCIONES ESPECIALES DE CONFORMIDAD CON LAS ACTIVIDADES ESPECIFICAS.</t>
  </si>
  <si>
    <t>PRESTAR LOS SERVICIOS PROFESIONALES A LA COMISIÓN DE REGULACIÓN DE AGUA POTABLE Y SANEAMIENTO BÁSICO CRA, APOYANDO LA EJECUCIÓN DE CADA UNA DE LAS ACTIVIDADES QUE SE DESPRENDEN DEL PROCESO DE LIQUIDACIÓN DE LA CONTRIBUCIÓN ESPECIAL DE LOS PRESTADORES DE LOS SERVICIOS PÚBLICOS DOMICILIARIOS DE ACUEDUCTO, ALCANTARILLADO Y ASEO Y DE SUS ACTIVIDADES COMPLEMENTARIAS.</t>
  </si>
  <si>
    <t>PRESTAR LOS SERVICIOS PROFESIONALES PARA APOYAR LA INTERGRACION DEL SISTEMA DE GESTION (CALIDAD, MECI, SISTEMA DE GESTION DE SEGURIDAD DE LA INFORMACION Y SISTEMA DE GESTION DE SEGURIDAD Y SALUD EN EL TRABAJO)</t>
  </si>
  <si>
    <t>CONTRATAR EL SERVICIO DE AUDITORÍA DE SEGUIMIENTO AL SISTEMA DE GESTIÓN DE CALIDAD DE LA COMISIÓN DE REGULACIÓN DE AGUA POTABLE Y SANEAMIENTO BÁSICO CRA</t>
  </si>
  <si>
    <t>PRESTAR LOS SERVICIOS PROFESIONALES REQUERIDOS PARA APOYAR JURIDICAMENTE LA REPRESENTACIÓN JUDICIAL Y EXTRAJUDICIAL DE LOS PROCESOS Y ACCIONES QUE LE SEAN ASIGNADOS, QUE CURSEN EN LOS DESPACHOS JUDICIALES UBICADOS EN LA COSTA NORTE DE COLOMBIA, ASÍ COMO EN LOS DEMÁS QUE SURJAN DURANTE LA EJECUCIÓN DEL CONTRATO EN LOS CUALES SEA PARTE O TENGAN INTERÉS LA COMISION; Y LOS SERVICIOS DE VIGILANCIA Y SEGUIMIENTO A NIVEL NACIONAL DE LOS PROCESOS JUDICIALES QUE CURSEN Y SE PRESENTEN EN CONTRA Y A FAVOR DE LA COMISION DE REGULACIÓN DE AGUA POTABLE Y SANEAMIENTO BÁSICO CRA, GARANTIZANDO LA INFORMACIÓN CONFIABLE Y OPORTUNA DE LAS ACTUACIONES DENTRO DE LOS PROCESOS JUDICIALES CONFORME SE VAYAN GENERANDO</t>
  </si>
  <si>
    <t>PRESTAR LOS SERVICIOS PROFESIONALES  PARA EL DISEÑO DE HERRAMIENTAS DE PLANEACIÓN Y SEGUIMIENTO A LOS DIFERENTES PLANES, PROGRAMAS Y PROYECTOS DE LA ENTIDAD, ASÍ COMO EN LA IMPLEMENTACIÓN DE LA ESTRATEGIA DE COOPERACIÓN TÉCNICA INTERNACIONAL QUE PERMITA FORTALECER EL PROCESO REGULATORIO.</t>
  </si>
  <si>
    <t>EL CONTRATISTA SE OBLIGA A PRESTAR LOS SERVICIOS DE APOYO A LA GESTION EN LA COMISION DE REGULACION DE AGUA POTABLE Y SANEAMIENTO BASICO CRA, REALIZANDO LAS ACTIVIDADES QUE SE REQUIERAN EN EL PROCESO DE PREPARACION OBLIGATORIA CONFORME A LA RESOLUCION 693 DE 2016, QUE LE PERMITA A LA ENTIDAD DETERMINAR LOS SALDOS INICIALES DE LOS ACTIVOS, PASIVOS, PATRIMONIO Y CUENTAS DE ORDEN DE ACUERDO CON LOS CRITERIOS DEL NUEVO MARCO NORMATIVO PARA SER CARGADOS EN EL SISTEMA DE INFORMACION SIIF.</t>
  </si>
  <si>
    <t>PRESTAR SERVICIOS DE APOYO A LA GESTIÓN EN LA COMISION DE REGULACION EN AGUA POTABLE Y SANEAMIENTO BÁSICO CRA, EN DESARROLLO DE LAS ACTIVIDADES PROPIAS DEL ÁREA DE GESTIÓN DOCUMENTAL Y EN LAS REQUERIDAS PARA LA IMPLEMENTACIÓN DEL PROGRAMA DE GESTIÓN DOCUMENTAL</t>
  </si>
  <si>
    <t>RENOVACION DE SERVICIO DE VIDEO CONFERENCIAS WEBEX</t>
  </si>
  <si>
    <t>PRESTAR SERVICIOS PROFESIONALES APOYANDO JURÍDICAMENTE A LA OFICINA ASESORA JURÍDICA EN EL DESARROLLO DE SUS FUNCIONES, Y EN ESPECIAL PRESTANDO APOYO LEGAL, REGULATORIO EN EL TRÁMITE DE LOS PROYECTOS REGULATORIOS DE CARÁCTER GENERAL Y PARTICULAR PREVISTOS EN LA AGENDA REGULATORIA DE CARÁCTER INDICATIVO 2018.</t>
  </si>
  <si>
    <t>PRESTAR LOS SERVICIOS PROFESIONALES EN LA REALIZACIÓN DE LOS ESTUDIOS, MODELOS ECONOMÉTRICOS Y ESTADÍSTICOS, APOYAR EL ANÁLISIS Y LA ELABORACIÓN DE CONCEPTOS TÉCNICOS NECESARIOS PARA EFECTOS DE SOPORTAR LA EXPEDICIÓN DE LAS RESOLUCIONES RELACIONADAS CON LOS SERVICIOS PÚBLICOS DE ACUEDUCTO, ALCANTARILLADO Y ASEO, ATENCIÓN Y RESPUESTA A LAS SOLICITUDES DE PRESTADORES Y USUARIOS.</t>
  </si>
  <si>
    <t>PRESTAR SUS SERVICIOS PROFESIONALES Y DE ASESORÍA A LA SUBDIRECCIÓN DE REGULACIÓN EN LA REALIZACIÓN DE LAS ACTIVIDADES QUE SE REQUIERAN DENTRO DEL PROCESO REGULATORIO PARA LA PREPARACIÓN DE LAS METODOLOGÍAS TARIFARIAS DE LOS PRESTADORES DE LOS SERVICIOS  PÚBLICOS DOMICILIARIOS DE ACUEDUCTO, ALCANTARILLADO Y ASEO, ESPECIALMENTE EN TEMAS FINANCIEROS Y ECONÓMICOS, ASÍ COMO, EN LAS ACTIVIDADES REQUERIDAS PARA LA CONSTRUCCIÓN DE LOS NUEVOS PROYECTOS REGULATORIOS.</t>
  </si>
  <si>
    <t>PRESTAR SUS SERVICIOS APOYANDO JURÍDICAMENTE LA ELABORACIÓN Y TRÁMITE DE LOS PROYECTOS REGULATORIOS DE CARÁCTER GENERAL Y PARTICULAR PARA LOS SERVICIOS PÚBLICOS DOMICILIARIOS DE ACUEDUCTO, ALCANTARILLADO Y ASEO PREVISTOS EN LA AGENDA REGULATORIA INDICATIVA PARA EL AÑO 2018.</t>
  </si>
  <si>
    <t>PRESTAR LOS SERVICIOS PROFESIONALES, BRINDANDO ASESORÍA TÉCNICA, AL DOCTOR FERNANDO  VARGAS MESIAS EN SUS FUNCIONES COMO EXPERTO COMISIONADO, EN LA ELABORACIÓN, REVISIÓN Y PUESTA EN MARCHA DE LOS PROYECTOS REGULATORIOS DE CARÁCTER GENERAL Y PARTICULAR PARA LOS SERVICIOS PÚBLICOS DOMICILIARIOS DE ACUEDUCTO, ALCANTARILLADO Y ASEO, PREVISTOS EN LA AGENDA REGULATORIA INDICATIVA PARA EL AÑO 2018, DE ACUERDO CON LA ASIGNACIÓN QUE SE REALICE EN EL COMITÉ DE EXPERTOS, Y QUE SE ENCUENTREN BAJO LA COORDINACIÓN DEL EXPERTO COMISIONADO, Y DEMÁS ACTIVIDADES ASIGNADAS A SU DESPACHO.</t>
  </si>
  <si>
    <t>PRESTAR LOS SERVICIOS PROFESIONALES, BRINDANDO ASESORÍA EN ASPECTOS JURÍDICOS, AL DOCTOR FERNANDO VARGAS MESIAS EN SUS FUNCIONES COMO EXPERTO COMISIONADO, EN LA ELABORACIÓN, REVISIÓN Y PUESTA EN MARCHA DE LOS PROYECTOS REGULATORIOS DE CARÁCTER GENERAL Y PARTICULAR PARA LOS SERVICIOS PÚBLICOS DOMICILIARIOS DE ACUEDUCTO, ALCANTARILLADO Y ASEO, PREVISTOS EN LA AGENDA REGULATORIA INDICATIVA PARA EL AÑO 2018, DE ACUERDO CON LA ASIGNACIÓN QUE SE REALICE EN EL COMITÉ DE EXPERTOS, Y QUE SE ENCUENTREN BAJO LA COORDINACIÓN DEL EXPERTO COMISIONADO, Y DEMÁS ACTIVIDADES ASIGNADAS A SU DESPACHO.</t>
  </si>
  <si>
    <t>PRESTAR SUS SERVICIOS PROFESIONALES A LA COMISIÓN DE REGULACIÓN DE AGUA POTABLE Y SANEAMIENTO BÁSICO- CRA, APOYANDO JURÍDICAMENTE CON LA REVISIÓN, ANÁLISIS Y ELABORACIÓN DE DOCUMENTOS DEL SECTOR DE LOS SERVICIOS PÚBLICOS DOMICILIARIOS DE ACUEDUCTO, ALCANTARILLADO Y ASEO, QUE SIRVAN DE BASE PARA TOMA DE DECISIONES REGULATORIAS DE CARÁCTER GENERAL Y PARTICULAR, PREVISTAS EN LA AGENDA REGULATORIA INDICATIVA PARA EL AÑO 2018, ASÍ COMO EN LOS DEMÁS ASUNTOS QUE SEAN DE CONOCIMIENTO Y COMPETENCIA DEL EXPERTO COMISIONADO, DOCTOR FERNANDO VARGAS MESÍAS.</t>
  </si>
  <si>
    <t xml:space="preserve">PRESTAR LOS SERVICIOS PROFESIONALES Y DE APOYO A LA GESTIÓN, BRINDANDO ASESORÍA EN LA IMPLEMENTACION Y APLICACIÓN DEL ANÁLISIS DE IMPACTO NORMATIVO A LOS PROYECTOS DE CARÁCTER GENERAL PREVISTOS EN LA AGENDA INDICATIVA 2018 DE LA COMISIÓN DE REGULACIÓN DE AGUA POTABLE Y SANEAMIENTO BÁSICO.. </t>
  </si>
  <si>
    <t>PRESTACIÓN DE SERVICIOS PROFESIONALES PARA APOYAR A LA COMISIÓN DE REGULACIÓN DE AGUA POTABLE Y SANEAMIENTO BÁSICO CRA EN LA ACTUALIZACIÓN, ADMINISTRACIÓN Y SEGUIMIENTO DE LA AGENDA LEGISLATIVA; EN EL MANEJO DE LAS RELACIONES CON ENTIDADES GUBERNAMENTALES Y DE CONTROL POLÍTICO; ASÍ COMO CON LOS DEMÁS AGENTES SECTORIALES.</t>
  </si>
  <si>
    <t>PRESTAR LOS SERVICIOS PROFESIONALES DE APOYO A LA SUBDIRECCIÓN DE REGULACIÓN EN LA ELABORACIÓN DE BASES DE DATÓS ANÁLISIS DE INFORMACIÓN Y PREPARACIÓN DE LOS DOCUMENTOS DE TRABAJO DE LOS PROYECTOS REGULATORIOS DE CARÁCTER GENERAL Y DE LAS ACTUACIONES ADMINISTRATIVAS RELACIONADOS CON LOS SERVICIOS PÚBLICOS DE ACUEDUCTO, ALCANTARILLADO Y  ASEO; ASÍ COMO, EN LA ATENCIÓN Y RESPUESTA A LAS SOLICITUDES DE PRESTADORES Y USUARIOS.</t>
  </si>
  <si>
    <t>PRESTAR SERVICIOS PROFESIONALES PARA APOYAR A LA OFICINA ASESORA JURÍDICA EN LA EJECUCIÓN DE LAS ACTIVIDADES NECESARIAS PARA EL CUMPLIMIENTO DE SUS FUNCIONES, EN ESPECIAL PRESTANDO APOYO LEGAL, REGLAMENTARIO, REGULATORIO Y JURISPRUDENCIAL EN EL DESARROLLO DE LA AGENDA REGULATORIA DE CARÁCTER INDICATIVO 2018.</t>
  </si>
  <si>
    <t>PRESTAR LOS SERVICIOS PROFESIONALES Y DE APOYO TÉCNICO EN LA REVISIÓN DE LOS ESTUDIOS DE COSTOS QUE SE DERIVAN DE LA APLICACIÓN DE LAS METODOLOGÍAS TARIFARIAS DE LOS SERVICIOS PÚBLICOS DE ACUEDUCTO, ALCANTARILLADO Y ASEO, ATENCIÓN Y RESPUESTA A LAS SOLICITUDES DE PRESTADORES Y USUARIOS</t>
  </si>
  <si>
    <t>PRESTAR LOS SERVICIOS PROFESIONALES APOYANDO A LA SUBDIRECCIÓN DE REGULACIÓN EN EL ESTUDIO, VERIFICACIÓN Y ANÁLISIS DE LA INFORMACIÓN FINANCIERA QUE SE REQUIERA EN EL DESARROLLO DE PROYECTOS REGULATORIOS INCLUIDOS EN LA AGENDA REGULATORIA 2018, ASÍ COMO EN EL ANÁLISIS FINANCIERO NECESARIOS EN EL TRÁMITE DE LAS ACTUACIONES PARTICULARES QUE SE ADELANTEN EN LA UAE CRA.</t>
  </si>
  <si>
    <t>PRESTAR LOS SERVICIOS PROFESIONALES, EN LA REALIZACIÓN DE LOS ESTUDIOS, MODELOS ECONOMÉTRICOS Y ESTADÍSTICOS, APOYAR EL ANÁLISIS Y LA ELABORACIÓN DE CONCEPTOS TÉCNICOS NECESARIOS PARA EFECTOS DE SOPORTAR LA EXPEDICIÓN DE LAS RESOLUCIONES RELACIONADAS CON LOS SERVICIOS PÚBLICOS DE ACUEDUCTO Y ALCANTARILLADO, ATENCIÓN Y RESPUESTA A LAS SOLICITUDES DE PRESTADORES Y USUARIOS.</t>
  </si>
  <si>
    <t>PRESTAR LOS SERVICIOS PROFESIONALES APOYANDO JURÍDICAMENTE AL DIRECTOR EJECUTIVO DE LA CRA, EN LA ACTIVIDAD PRECONTRACTUAL Y CONTRACTUAL DE LA ENTIDAD Y EN LAS DEMÁS ACTIVIDADES RELACIONADAS CON LAS FUNCIONES A DMINISTRATIVAS PROPIAS DE LA DIRECCIÓN EJECUTIVA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</si>
</sst>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0.00\ \€"/>
  </numFmts>
  <fonts count="6" x14ac:knownFonts="1">
    <font>
      <sz val="10"/>
      <color theme="1"/>
      <name val="Arial"/>
      <family val="2"/>
    </font>
    <font>
      <b/>
      <sz val="10"/>
      <color theme="1"/>
      <name val="Verdana"/>
      <family val="2"/>
    </font>
    <font>
      <sz val="10"/>
      <color theme="1"/>
      <name val="Verdana"/>
      <family val="2"/>
    </font>
    <font>
      <sz val="10"/>
      <color theme="1"/>
      <name val="Arial"/>
      <family val="2"/>
    </font>
    <font>
      <u/>
      <sz val="10"/>
      <color theme="10"/>
      <name val="Arial"/>
      <family val="2"/>
    </font>
    <font>
      <sz val="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cellStyleXfs>
  <cellXfs count="19">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Alignment="1" applyProtection="1">
      <alignment vertical="center"/>
      <protection locked="0"/>
    </xf>
    <xf numFmtId="0" fontId="0" fillId="0" borderId="0" xfId="0" applyAlignment="1">
      <alignment vertical="center"/>
    </xf>
    <xf numFmtId="0" fontId="1" fillId="3" borderId="0" xfId="7" applyAlignment="1" applyProtection="1">
      <alignment horizontal="center" vertical="center"/>
    </xf>
    <xf numFmtId="1" fontId="1" fillId="3" borderId="0" xfId="7" applyNumberFormat="1" applyAlignment="1" applyProtection="1">
      <alignment horizontal="center" vertical="center"/>
      <protection locked="0"/>
    </xf>
    <xf numFmtId="1" fontId="0" fillId="0" borderId="0" xfId="0" applyNumberFormat="1" applyAlignment="1" applyProtection="1">
      <alignment vertical="center"/>
      <protection locked="0"/>
    </xf>
    <xf numFmtId="0" fontId="4" fillId="0" borderId="0" xfId="26" applyAlignment="1" applyProtection="1">
      <alignment vertical="center"/>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1" fontId="0" fillId="0" borderId="0" xfId="0" applyNumberFormat="1" applyAlignment="1" applyProtection="1">
      <alignment vertical="center"/>
      <protection locked="0"/>
    </xf>
    <xf numFmtId="0" fontId="0" fillId="0" borderId="0" xfId="0" applyAlignment="1" applyProtection="1">
      <alignment vertical="center"/>
      <protection locked="0"/>
    </xf>
    <xf numFmtId="1" fontId="0" fillId="0" borderId="0" xfId="0" applyNumberFormat="1" applyAlignment="1" applyProtection="1">
      <alignment vertical="center"/>
      <protection locked="0"/>
    </xf>
    <xf numFmtId="0" fontId="1" fillId="2" borderId="1" xfId="6" applyAlignment="1" applyProtection="1">
      <alignment horizontal="left" vertical="center" wrapText="1"/>
    </xf>
    <xf numFmtId="0" fontId="0" fillId="0" borderId="0" xfId="0" applyAlignment="1" applyProtection="1">
      <alignment vertical="center"/>
      <protection locked="0"/>
    </xf>
    <xf numFmtId="1" fontId="0" fillId="0" borderId="0" xfId="0" applyNumberFormat="1" applyAlignment="1" applyProtection="1">
      <alignment vertical="center"/>
      <protection locked="0"/>
    </xf>
    <xf numFmtId="1" fontId="5" fillId="0" borderId="0" xfId="0" applyNumberFormat="1" applyFont="1" applyAlignment="1" applyProtection="1">
      <alignment vertical="center"/>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Normal" xfId="0" builtinId="0"/>
    <cellStyle name="Numeric" xfId="19"/>
    <cellStyle name="NumericWithBorder" xfId="23"/>
    <cellStyle name="Percent" xfId="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jpena@cra.gov.co" TargetMode="External"/><Relationship Id="rId21" Type="http://schemas.openxmlformats.org/officeDocument/2006/relationships/hyperlink" Target="mailto:jpena@cra.gov.co" TargetMode="External"/><Relationship Id="rId42" Type="http://schemas.openxmlformats.org/officeDocument/2006/relationships/hyperlink" Target="mailto:jpena@cra.gov.co" TargetMode="External"/><Relationship Id="rId47" Type="http://schemas.openxmlformats.org/officeDocument/2006/relationships/hyperlink" Target="mailto:jpena@cra.gov.co" TargetMode="External"/><Relationship Id="rId63" Type="http://schemas.openxmlformats.org/officeDocument/2006/relationships/hyperlink" Target="mailto:jpena@cra.gov.co" TargetMode="External"/><Relationship Id="rId68" Type="http://schemas.openxmlformats.org/officeDocument/2006/relationships/hyperlink" Target="mailto:jpena@cra.gov.co" TargetMode="External"/><Relationship Id="rId2" Type="http://schemas.openxmlformats.org/officeDocument/2006/relationships/hyperlink" Target="mailto:jpena@cra.gov.co" TargetMode="External"/><Relationship Id="rId16" Type="http://schemas.openxmlformats.org/officeDocument/2006/relationships/hyperlink" Target="mailto:jpena@cra.gov.co" TargetMode="External"/><Relationship Id="rId29" Type="http://schemas.openxmlformats.org/officeDocument/2006/relationships/hyperlink" Target="mailto:jpena@cra.gov.co" TargetMode="External"/><Relationship Id="rId11" Type="http://schemas.openxmlformats.org/officeDocument/2006/relationships/hyperlink" Target="mailto:jpena@cra.gov.co" TargetMode="External"/><Relationship Id="rId24" Type="http://schemas.openxmlformats.org/officeDocument/2006/relationships/hyperlink" Target="mailto:jpena@cra.gov.co" TargetMode="External"/><Relationship Id="rId32" Type="http://schemas.openxmlformats.org/officeDocument/2006/relationships/hyperlink" Target="mailto:jpena@cra.gov.co" TargetMode="External"/><Relationship Id="rId37" Type="http://schemas.openxmlformats.org/officeDocument/2006/relationships/hyperlink" Target="mailto:jpena@cra.gov.co" TargetMode="External"/><Relationship Id="rId40" Type="http://schemas.openxmlformats.org/officeDocument/2006/relationships/hyperlink" Target="mailto:jpena@cra.gov.co" TargetMode="External"/><Relationship Id="rId45" Type="http://schemas.openxmlformats.org/officeDocument/2006/relationships/hyperlink" Target="mailto:jpena@cra.gov.co" TargetMode="External"/><Relationship Id="rId53" Type="http://schemas.openxmlformats.org/officeDocument/2006/relationships/hyperlink" Target="mailto:jpena@cra.gov.co" TargetMode="External"/><Relationship Id="rId58" Type="http://schemas.openxmlformats.org/officeDocument/2006/relationships/hyperlink" Target="mailto:jpena@cra.gov.co" TargetMode="External"/><Relationship Id="rId66" Type="http://schemas.openxmlformats.org/officeDocument/2006/relationships/hyperlink" Target="mailto:jpena@cra.gov.co" TargetMode="External"/><Relationship Id="rId74" Type="http://schemas.openxmlformats.org/officeDocument/2006/relationships/printerSettings" Target="../printerSettings/printerSettings1.bin"/><Relationship Id="rId5" Type="http://schemas.openxmlformats.org/officeDocument/2006/relationships/hyperlink" Target="mailto:jpena@cra.gov.co" TargetMode="External"/><Relationship Id="rId61" Type="http://schemas.openxmlformats.org/officeDocument/2006/relationships/hyperlink" Target="mailto:jpena@cra.gov.co" TargetMode="External"/><Relationship Id="rId19" Type="http://schemas.openxmlformats.org/officeDocument/2006/relationships/hyperlink" Target="mailto:jpena@cra.gov.co" TargetMode="External"/><Relationship Id="rId14" Type="http://schemas.openxmlformats.org/officeDocument/2006/relationships/hyperlink" Target="mailto:jpena@cra.gov.co" TargetMode="External"/><Relationship Id="rId22" Type="http://schemas.openxmlformats.org/officeDocument/2006/relationships/hyperlink" Target="mailto:jpena@cra.gov.co" TargetMode="External"/><Relationship Id="rId27" Type="http://schemas.openxmlformats.org/officeDocument/2006/relationships/hyperlink" Target="mailto:jpena@cra.gov.co" TargetMode="External"/><Relationship Id="rId30" Type="http://schemas.openxmlformats.org/officeDocument/2006/relationships/hyperlink" Target="mailto:jpena@cra.gov.co" TargetMode="External"/><Relationship Id="rId35" Type="http://schemas.openxmlformats.org/officeDocument/2006/relationships/hyperlink" Target="mailto:jpena@cra.gov.co" TargetMode="External"/><Relationship Id="rId43" Type="http://schemas.openxmlformats.org/officeDocument/2006/relationships/hyperlink" Target="mailto:jpena@cra.gov.co" TargetMode="External"/><Relationship Id="rId48" Type="http://schemas.openxmlformats.org/officeDocument/2006/relationships/hyperlink" Target="mailto:jpena@cra.gov.co" TargetMode="External"/><Relationship Id="rId56" Type="http://schemas.openxmlformats.org/officeDocument/2006/relationships/hyperlink" Target="mailto:jpena@cra.gov.co" TargetMode="External"/><Relationship Id="rId64" Type="http://schemas.openxmlformats.org/officeDocument/2006/relationships/hyperlink" Target="mailto:jpena@cra.gov.co" TargetMode="External"/><Relationship Id="rId69" Type="http://schemas.openxmlformats.org/officeDocument/2006/relationships/hyperlink" Target="mailto:jpena@cra.gov.co" TargetMode="External"/><Relationship Id="rId8" Type="http://schemas.openxmlformats.org/officeDocument/2006/relationships/hyperlink" Target="mailto:jpena@cra.gov.co" TargetMode="External"/><Relationship Id="rId51" Type="http://schemas.openxmlformats.org/officeDocument/2006/relationships/hyperlink" Target="mailto:jpena@cra.gov.co" TargetMode="External"/><Relationship Id="rId72" Type="http://schemas.openxmlformats.org/officeDocument/2006/relationships/hyperlink" Target="mailto:jpena@cra.gov.co" TargetMode="External"/><Relationship Id="rId3" Type="http://schemas.openxmlformats.org/officeDocument/2006/relationships/hyperlink" Target="mailto:jpena@cra.gov.co" TargetMode="External"/><Relationship Id="rId12" Type="http://schemas.openxmlformats.org/officeDocument/2006/relationships/hyperlink" Target="mailto:jpena@cra.gov.co" TargetMode="External"/><Relationship Id="rId17" Type="http://schemas.openxmlformats.org/officeDocument/2006/relationships/hyperlink" Target="mailto:jpena@cra.gov.co" TargetMode="External"/><Relationship Id="rId25" Type="http://schemas.openxmlformats.org/officeDocument/2006/relationships/hyperlink" Target="mailto:jpena@cra.gov.co" TargetMode="External"/><Relationship Id="rId33" Type="http://schemas.openxmlformats.org/officeDocument/2006/relationships/hyperlink" Target="mailto:jpena@cra.gov.co" TargetMode="External"/><Relationship Id="rId38" Type="http://schemas.openxmlformats.org/officeDocument/2006/relationships/hyperlink" Target="mailto:jpena@cra.gov.co" TargetMode="External"/><Relationship Id="rId46" Type="http://schemas.openxmlformats.org/officeDocument/2006/relationships/hyperlink" Target="mailto:jpena@cra.gov.co" TargetMode="External"/><Relationship Id="rId59" Type="http://schemas.openxmlformats.org/officeDocument/2006/relationships/hyperlink" Target="mailto:jpena@cra.gov.co" TargetMode="External"/><Relationship Id="rId67" Type="http://schemas.openxmlformats.org/officeDocument/2006/relationships/hyperlink" Target="mailto:jpena@cra.gov.co" TargetMode="External"/><Relationship Id="rId20" Type="http://schemas.openxmlformats.org/officeDocument/2006/relationships/hyperlink" Target="mailto:jpena@cra.gov.co" TargetMode="External"/><Relationship Id="rId41" Type="http://schemas.openxmlformats.org/officeDocument/2006/relationships/hyperlink" Target="mailto:jpena@cra.gov.co" TargetMode="External"/><Relationship Id="rId54" Type="http://schemas.openxmlformats.org/officeDocument/2006/relationships/hyperlink" Target="mailto:jpena@cra.gov.co" TargetMode="External"/><Relationship Id="rId62" Type="http://schemas.openxmlformats.org/officeDocument/2006/relationships/hyperlink" Target="mailto:jpena@cra.gov.co" TargetMode="External"/><Relationship Id="rId70" Type="http://schemas.openxmlformats.org/officeDocument/2006/relationships/hyperlink" Target="mailto:jpena@cra.gov.co" TargetMode="External"/><Relationship Id="rId1" Type="http://schemas.openxmlformats.org/officeDocument/2006/relationships/hyperlink" Target="mailto:jpena@cra.gov.co" TargetMode="External"/><Relationship Id="rId6" Type="http://schemas.openxmlformats.org/officeDocument/2006/relationships/hyperlink" Target="mailto:jpena@cra.gov.co" TargetMode="External"/><Relationship Id="rId15" Type="http://schemas.openxmlformats.org/officeDocument/2006/relationships/hyperlink" Target="mailto:jpena@cra.gov.co" TargetMode="External"/><Relationship Id="rId23" Type="http://schemas.openxmlformats.org/officeDocument/2006/relationships/hyperlink" Target="mailto:jpena@cra.gov.co" TargetMode="External"/><Relationship Id="rId28" Type="http://schemas.openxmlformats.org/officeDocument/2006/relationships/hyperlink" Target="mailto:jpena@cra.gov.co" TargetMode="External"/><Relationship Id="rId36" Type="http://schemas.openxmlformats.org/officeDocument/2006/relationships/hyperlink" Target="mailto:jpena@cra.gov.co" TargetMode="External"/><Relationship Id="rId49" Type="http://schemas.openxmlformats.org/officeDocument/2006/relationships/hyperlink" Target="mailto:jpena@cra.gov.co" TargetMode="External"/><Relationship Id="rId57" Type="http://schemas.openxmlformats.org/officeDocument/2006/relationships/hyperlink" Target="mailto:jpena@cra.gov.co" TargetMode="External"/><Relationship Id="rId10" Type="http://schemas.openxmlformats.org/officeDocument/2006/relationships/hyperlink" Target="mailto:jpena@cra.gov.co" TargetMode="External"/><Relationship Id="rId31" Type="http://schemas.openxmlformats.org/officeDocument/2006/relationships/hyperlink" Target="mailto:jpena@cra.gov.co" TargetMode="External"/><Relationship Id="rId44" Type="http://schemas.openxmlformats.org/officeDocument/2006/relationships/hyperlink" Target="mailto:jpena@cra.gov.co" TargetMode="External"/><Relationship Id="rId52" Type="http://schemas.openxmlformats.org/officeDocument/2006/relationships/hyperlink" Target="mailto:jpena@cra.gov.co" TargetMode="External"/><Relationship Id="rId60" Type="http://schemas.openxmlformats.org/officeDocument/2006/relationships/hyperlink" Target="mailto:jpena@cra.gov.co" TargetMode="External"/><Relationship Id="rId65" Type="http://schemas.openxmlformats.org/officeDocument/2006/relationships/hyperlink" Target="mailto:jpena@cra.gov.co" TargetMode="External"/><Relationship Id="rId73" Type="http://schemas.openxmlformats.org/officeDocument/2006/relationships/hyperlink" Target="mailto:jpena@cra.gov.co" TargetMode="External"/><Relationship Id="rId4" Type="http://schemas.openxmlformats.org/officeDocument/2006/relationships/hyperlink" Target="mailto:jpena@cra.gov.co" TargetMode="External"/><Relationship Id="rId9" Type="http://schemas.openxmlformats.org/officeDocument/2006/relationships/hyperlink" Target="mailto:jpena@cra.gov.co" TargetMode="External"/><Relationship Id="rId13" Type="http://schemas.openxmlformats.org/officeDocument/2006/relationships/hyperlink" Target="mailto:jpena@cra.gov.co" TargetMode="External"/><Relationship Id="rId18" Type="http://schemas.openxmlformats.org/officeDocument/2006/relationships/hyperlink" Target="mailto:jpena@cra.gov.co" TargetMode="External"/><Relationship Id="rId39" Type="http://schemas.openxmlformats.org/officeDocument/2006/relationships/hyperlink" Target="mailto:jpena@cra.gov.co" TargetMode="External"/><Relationship Id="rId34" Type="http://schemas.openxmlformats.org/officeDocument/2006/relationships/hyperlink" Target="mailto:jpena@cra.gov.co" TargetMode="External"/><Relationship Id="rId50" Type="http://schemas.openxmlformats.org/officeDocument/2006/relationships/hyperlink" Target="mailto:jpena@cra.gov.co" TargetMode="External"/><Relationship Id="rId55" Type="http://schemas.openxmlformats.org/officeDocument/2006/relationships/hyperlink" Target="mailto:jpena@cra.gov.co" TargetMode="External"/><Relationship Id="rId7" Type="http://schemas.openxmlformats.org/officeDocument/2006/relationships/hyperlink" Target="mailto:jpena@cra.gov.co" TargetMode="External"/><Relationship Id="rId71" Type="http://schemas.openxmlformats.org/officeDocument/2006/relationships/hyperlink" Target="mailto:jpena@cr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5"/>
  <sheetViews>
    <sheetView tabSelected="1" topLeftCell="B1" workbookViewId="0">
      <pane ySplit="4" topLeftCell="A60" activePane="bottomLeft" state="frozen"/>
      <selection pane="bottomLeft" activeCell="N4" sqref="N4"/>
    </sheetView>
  </sheetViews>
  <sheetFormatPr baseColWidth="10" defaultColWidth="9.140625" defaultRowHeight="12.75" x14ac:dyDescent="0.2"/>
  <cols>
    <col min="1" max="1" width="18.5703125" style="4" customWidth="1"/>
    <col min="2" max="2" width="67.5703125" style="4" customWidth="1"/>
    <col min="3" max="5" width="3" style="4" customWidth="1"/>
    <col min="6" max="6" width="2" style="4" customWidth="1"/>
    <col min="7" max="7" width="7.28515625" style="4" customWidth="1"/>
    <col min="8" max="8" width="2" style="4" customWidth="1"/>
    <col min="9" max="10" width="12" style="8" customWidth="1"/>
    <col min="11" max="12" width="2" style="4" customWidth="1"/>
    <col min="13" max="13" width="24.28515625" style="4" customWidth="1"/>
    <col min="14" max="14" width="12.42578125" style="4" customWidth="1"/>
    <col min="15" max="15" width="25" style="4" customWidth="1"/>
    <col min="16" max="16" width="8" style="4" customWidth="1"/>
    <col min="17" max="17" width="20.42578125" style="4" customWidth="1"/>
    <col min="18" max="16384" width="9.140625" style="5"/>
  </cols>
  <sheetData>
    <row r="1" spans="1:17" x14ac:dyDescent="0.2">
      <c r="A1" s="15" t="s">
        <v>107772</v>
      </c>
      <c r="B1" s="16"/>
      <c r="C1" s="16"/>
      <c r="D1" s="16"/>
      <c r="E1" s="16"/>
      <c r="F1" s="16"/>
      <c r="G1" s="16"/>
      <c r="H1" s="16"/>
      <c r="I1" s="17"/>
      <c r="J1" s="17"/>
      <c r="K1" s="16"/>
      <c r="L1" s="16"/>
      <c r="M1" s="16"/>
      <c r="N1" s="16"/>
      <c r="O1" s="16"/>
      <c r="P1" s="16"/>
      <c r="Q1" s="16"/>
    </row>
    <row r="2" spans="1:17" x14ac:dyDescent="0.2">
      <c r="A2" s="16"/>
      <c r="B2" s="16"/>
      <c r="C2" s="16"/>
      <c r="D2" s="16"/>
      <c r="E2" s="16"/>
      <c r="F2" s="16"/>
      <c r="G2" s="16"/>
      <c r="H2" s="16"/>
      <c r="I2" s="17"/>
      <c r="J2" s="17"/>
      <c r="K2" s="16"/>
      <c r="L2" s="16"/>
      <c r="M2" s="16"/>
      <c r="N2" s="16"/>
      <c r="O2" s="16"/>
      <c r="P2" s="16"/>
      <c r="Q2" s="16"/>
    </row>
    <row r="3" spans="1:17" x14ac:dyDescent="0.2">
      <c r="A3" s="16"/>
      <c r="B3" s="16"/>
      <c r="C3" s="16"/>
      <c r="D3" s="16"/>
      <c r="E3" s="16"/>
      <c r="F3" s="16"/>
      <c r="G3" s="16"/>
      <c r="H3" s="16"/>
      <c r="I3" s="17"/>
      <c r="J3" s="17"/>
      <c r="K3" s="16"/>
      <c r="L3" s="16"/>
      <c r="M3" s="16"/>
      <c r="N3" s="16"/>
      <c r="O3" s="16"/>
      <c r="P3" s="16"/>
      <c r="Q3" s="16"/>
    </row>
    <row r="4" spans="1:17" x14ac:dyDescent="0.2">
      <c r="A4" s="6" t="s">
        <v>107773</v>
      </c>
      <c r="B4" s="6" t="s">
        <v>107774</v>
      </c>
      <c r="C4" s="6" t="s">
        <v>107775</v>
      </c>
      <c r="D4" s="6" t="s">
        <v>107776</v>
      </c>
      <c r="E4" s="6" t="s">
        <v>107777</v>
      </c>
      <c r="F4" s="6" t="s">
        <v>5</v>
      </c>
      <c r="G4" s="6" t="s">
        <v>4</v>
      </c>
      <c r="H4" s="6" t="s">
        <v>39</v>
      </c>
      <c r="I4" s="7" t="s">
        <v>107778</v>
      </c>
      <c r="J4" s="7" t="s">
        <v>107779</v>
      </c>
      <c r="K4" s="6" t="s">
        <v>202</v>
      </c>
      <c r="L4" s="6" t="s">
        <v>94</v>
      </c>
      <c r="M4" s="6" t="s">
        <v>107780</v>
      </c>
      <c r="N4" s="6" t="s">
        <v>3</v>
      </c>
      <c r="O4" s="6" t="s">
        <v>107781</v>
      </c>
      <c r="P4" s="6" t="s">
        <v>107782</v>
      </c>
      <c r="Q4" s="6" t="s">
        <v>107783</v>
      </c>
    </row>
    <row r="5" spans="1:17" x14ac:dyDescent="0.2">
      <c r="A5" s="4">
        <v>15101506</v>
      </c>
      <c r="B5" s="4" t="s">
        <v>107784</v>
      </c>
      <c r="C5" s="4">
        <v>10</v>
      </c>
      <c r="D5" s="4">
        <v>10</v>
      </c>
      <c r="E5" s="4">
        <v>12</v>
      </c>
      <c r="F5" s="4">
        <v>1</v>
      </c>
      <c r="G5" s="4" t="s">
        <v>127</v>
      </c>
      <c r="H5" s="4">
        <v>0</v>
      </c>
      <c r="I5" s="18">
        <v>17080000</v>
      </c>
      <c r="J5" s="8">
        <v>2918000</v>
      </c>
      <c r="K5" s="4">
        <v>1</v>
      </c>
      <c r="L5" s="4">
        <v>1</v>
      </c>
      <c r="M5" s="10" t="s">
        <v>107799</v>
      </c>
      <c r="N5" s="4" t="s">
        <v>15</v>
      </c>
      <c r="O5" s="4" t="s">
        <v>107801</v>
      </c>
      <c r="P5" s="4">
        <v>4873820</v>
      </c>
      <c r="Q5" s="9" t="s">
        <v>107802</v>
      </c>
    </row>
    <row r="6" spans="1:17" x14ac:dyDescent="0.2">
      <c r="A6" s="11" t="s">
        <v>107803</v>
      </c>
      <c r="B6" s="11" t="s">
        <v>107785</v>
      </c>
      <c r="C6" s="11">
        <v>2</v>
      </c>
      <c r="D6" s="11">
        <v>3</v>
      </c>
      <c r="E6" s="11">
        <v>9</v>
      </c>
      <c r="F6" s="11">
        <v>1</v>
      </c>
      <c r="G6" s="11" t="s">
        <v>58</v>
      </c>
      <c r="H6" s="11">
        <v>0</v>
      </c>
      <c r="I6" s="18">
        <v>9000000</v>
      </c>
      <c r="J6" s="12">
        <v>9000000</v>
      </c>
      <c r="K6" s="11">
        <v>0</v>
      </c>
      <c r="L6" s="11">
        <v>0</v>
      </c>
      <c r="M6" s="10" t="s">
        <v>107799</v>
      </c>
      <c r="N6" s="13" t="s">
        <v>15</v>
      </c>
      <c r="O6" s="11" t="s">
        <v>107801</v>
      </c>
      <c r="P6" s="11">
        <v>4873820</v>
      </c>
      <c r="Q6" s="9" t="s">
        <v>107802</v>
      </c>
    </row>
    <row r="7" spans="1:17" x14ac:dyDescent="0.2">
      <c r="A7" s="11" t="s">
        <v>107804</v>
      </c>
      <c r="B7" s="11" t="s">
        <v>107797</v>
      </c>
      <c r="C7" s="11">
        <v>2</v>
      </c>
      <c r="D7" s="11">
        <v>3</v>
      </c>
      <c r="E7" s="11">
        <v>2</v>
      </c>
      <c r="F7" s="11">
        <v>1</v>
      </c>
      <c r="G7" s="11" t="s">
        <v>127</v>
      </c>
      <c r="H7" s="11">
        <v>0</v>
      </c>
      <c r="I7" s="18">
        <v>32000000</v>
      </c>
      <c r="J7" s="12">
        <v>32000000</v>
      </c>
      <c r="K7" s="11">
        <v>0</v>
      </c>
      <c r="L7" s="11">
        <v>0</v>
      </c>
      <c r="M7" s="10" t="s">
        <v>107799</v>
      </c>
      <c r="N7" s="13" t="s">
        <v>15</v>
      </c>
      <c r="O7" s="11" t="s">
        <v>107801</v>
      </c>
      <c r="P7" s="11">
        <v>4873820</v>
      </c>
      <c r="Q7" s="9" t="s">
        <v>107802</v>
      </c>
    </row>
    <row r="8" spans="1:17" x14ac:dyDescent="0.2">
      <c r="A8" s="11">
        <v>72101516</v>
      </c>
      <c r="B8" s="11" t="s">
        <v>107798</v>
      </c>
      <c r="C8" s="11">
        <v>7</v>
      </c>
      <c r="D8" s="11">
        <v>8</v>
      </c>
      <c r="E8" s="11">
        <v>1</v>
      </c>
      <c r="F8" s="11">
        <v>1</v>
      </c>
      <c r="G8" s="11" t="s">
        <v>58</v>
      </c>
      <c r="H8" s="11">
        <v>0</v>
      </c>
      <c r="I8" s="18">
        <v>900000</v>
      </c>
      <c r="J8" s="12">
        <v>900000</v>
      </c>
      <c r="K8" s="11">
        <v>0</v>
      </c>
      <c r="L8" s="11">
        <v>0</v>
      </c>
      <c r="M8" s="10" t="s">
        <v>107799</v>
      </c>
      <c r="N8" s="13" t="s">
        <v>15</v>
      </c>
      <c r="O8" s="11" t="s">
        <v>107801</v>
      </c>
      <c r="P8" s="11">
        <v>4873820</v>
      </c>
      <c r="Q8" s="9" t="s">
        <v>107802</v>
      </c>
    </row>
    <row r="9" spans="1:17" x14ac:dyDescent="0.2">
      <c r="A9" s="11" t="s">
        <v>107805</v>
      </c>
      <c r="B9" s="11" t="s">
        <v>107806</v>
      </c>
      <c r="C9" s="11">
        <v>3</v>
      </c>
      <c r="D9" s="11">
        <v>4</v>
      </c>
      <c r="E9" s="11">
        <v>1</v>
      </c>
      <c r="F9" s="11">
        <v>1</v>
      </c>
      <c r="G9" s="11" t="s">
        <v>58</v>
      </c>
      <c r="H9" s="11">
        <v>0</v>
      </c>
      <c r="I9" s="18">
        <v>1500000</v>
      </c>
      <c r="J9" s="12">
        <v>1500000</v>
      </c>
      <c r="K9" s="11">
        <v>0</v>
      </c>
      <c r="L9" s="11">
        <v>0</v>
      </c>
      <c r="M9" s="10" t="s">
        <v>107799</v>
      </c>
      <c r="N9" s="13" t="s">
        <v>15</v>
      </c>
      <c r="O9" s="11" t="s">
        <v>107801</v>
      </c>
      <c r="P9" s="11">
        <v>4873820</v>
      </c>
      <c r="Q9" s="9" t="s">
        <v>107802</v>
      </c>
    </row>
    <row r="10" spans="1:17" x14ac:dyDescent="0.2">
      <c r="A10" s="11" t="s">
        <v>107807</v>
      </c>
      <c r="B10" s="11" t="s">
        <v>107808</v>
      </c>
      <c r="C10" s="11">
        <v>1</v>
      </c>
      <c r="D10" s="11">
        <v>1</v>
      </c>
      <c r="E10" s="11">
        <v>11</v>
      </c>
      <c r="F10" s="11">
        <v>1</v>
      </c>
      <c r="G10" s="11" t="s">
        <v>58</v>
      </c>
      <c r="H10" s="11">
        <v>0</v>
      </c>
      <c r="I10" s="18">
        <v>6000000</v>
      </c>
      <c r="J10" s="12">
        <v>6000000</v>
      </c>
      <c r="K10" s="11">
        <v>0</v>
      </c>
      <c r="L10" s="11">
        <v>0</v>
      </c>
      <c r="M10" s="10" t="s">
        <v>107799</v>
      </c>
      <c r="N10" s="13" t="s">
        <v>15</v>
      </c>
      <c r="O10" s="11" t="s">
        <v>107801</v>
      </c>
      <c r="P10" s="11">
        <v>4873820</v>
      </c>
      <c r="Q10" s="9" t="s">
        <v>107802</v>
      </c>
    </row>
    <row r="11" spans="1:17" x14ac:dyDescent="0.2">
      <c r="A11" s="11">
        <v>73152108</v>
      </c>
      <c r="B11" s="11" t="s">
        <v>107789</v>
      </c>
      <c r="C11" s="11">
        <v>1</v>
      </c>
      <c r="D11" s="11">
        <v>2</v>
      </c>
      <c r="E11" s="11">
        <v>12</v>
      </c>
      <c r="F11" s="11">
        <v>2</v>
      </c>
      <c r="G11" s="11" t="s">
        <v>58</v>
      </c>
      <c r="H11" s="11">
        <v>0</v>
      </c>
      <c r="I11" s="18">
        <v>1500000</v>
      </c>
      <c r="J11" s="12">
        <v>1500000</v>
      </c>
      <c r="K11" s="11">
        <v>0</v>
      </c>
      <c r="L11" s="11">
        <v>0</v>
      </c>
      <c r="M11" s="10" t="s">
        <v>107799</v>
      </c>
      <c r="N11" s="13" t="s">
        <v>15</v>
      </c>
      <c r="O11" s="11" t="s">
        <v>107801</v>
      </c>
      <c r="P11" s="11">
        <v>4873820</v>
      </c>
      <c r="Q11" s="9" t="s">
        <v>107802</v>
      </c>
    </row>
    <row r="12" spans="1:17" x14ac:dyDescent="0.2">
      <c r="A12" s="11">
        <v>73152108</v>
      </c>
      <c r="B12" s="11" t="s">
        <v>107790</v>
      </c>
      <c r="C12" s="11">
        <v>1</v>
      </c>
      <c r="D12" s="11">
        <v>1</v>
      </c>
      <c r="E12" s="11">
        <v>11</v>
      </c>
      <c r="F12" s="11">
        <v>2</v>
      </c>
      <c r="G12" s="11" t="s">
        <v>120</v>
      </c>
      <c r="H12" s="11">
        <v>0</v>
      </c>
      <c r="I12" s="18">
        <v>4883760</v>
      </c>
      <c r="J12" s="12">
        <v>4883760</v>
      </c>
      <c r="K12" s="11">
        <v>0</v>
      </c>
      <c r="L12" s="11">
        <v>0</v>
      </c>
      <c r="M12" s="10" t="s">
        <v>107799</v>
      </c>
      <c r="N12" s="13" t="s">
        <v>15</v>
      </c>
      <c r="O12" s="11" t="s">
        <v>107801</v>
      </c>
      <c r="P12" s="11">
        <v>4873820</v>
      </c>
      <c r="Q12" s="9" t="s">
        <v>107802</v>
      </c>
    </row>
    <row r="13" spans="1:17" x14ac:dyDescent="0.2">
      <c r="A13" s="11">
        <v>72103302</v>
      </c>
      <c r="B13" s="11" t="s">
        <v>107809</v>
      </c>
      <c r="C13" s="11">
        <v>3</v>
      </c>
      <c r="D13" s="11">
        <v>4</v>
      </c>
      <c r="E13" s="11">
        <v>2</v>
      </c>
      <c r="F13" s="11">
        <v>1</v>
      </c>
      <c r="G13" s="11" t="s">
        <v>58</v>
      </c>
      <c r="H13" s="11">
        <v>0</v>
      </c>
      <c r="I13" s="18">
        <v>3600000</v>
      </c>
      <c r="J13" s="12">
        <v>3600000</v>
      </c>
      <c r="K13" s="11">
        <v>0</v>
      </c>
      <c r="L13" s="11">
        <v>0</v>
      </c>
      <c r="M13" s="10" t="s">
        <v>107799</v>
      </c>
      <c r="N13" s="13" t="s">
        <v>15</v>
      </c>
      <c r="O13" s="11" t="s">
        <v>107801</v>
      </c>
      <c r="P13" s="11">
        <v>4873820</v>
      </c>
      <c r="Q13" s="9" t="s">
        <v>107802</v>
      </c>
    </row>
    <row r="14" spans="1:17" x14ac:dyDescent="0.2">
      <c r="A14" s="11">
        <v>72151500</v>
      </c>
      <c r="B14" s="11" t="s">
        <v>107810</v>
      </c>
      <c r="C14" s="11">
        <v>4</v>
      </c>
      <c r="D14" s="11">
        <v>5</v>
      </c>
      <c r="E14" s="11">
        <v>12</v>
      </c>
      <c r="F14" s="11">
        <v>2</v>
      </c>
      <c r="G14" s="11" t="s">
        <v>58</v>
      </c>
      <c r="H14" s="11">
        <v>0</v>
      </c>
      <c r="I14" s="18">
        <v>13000000</v>
      </c>
      <c r="J14" s="12">
        <v>13000000</v>
      </c>
      <c r="K14" s="11">
        <v>0</v>
      </c>
      <c r="L14" s="11">
        <v>0</v>
      </c>
      <c r="M14" s="10" t="s">
        <v>107799</v>
      </c>
      <c r="N14" s="13" t="s">
        <v>15</v>
      </c>
      <c r="O14" s="11" t="s">
        <v>107801</v>
      </c>
      <c r="P14" s="11">
        <v>4873820</v>
      </c>
      <c r="Q14" s="9" t="s">
        <v>107802</v>
      </c>
    </row>
    <row r="15" spans="1:17" x14ac:dyDescent="0.2">
      <c r="A15" s="11">
        <v>81112306</v>
      </c>
      <c r="B15" s="11" t="s">
        <v>107811</v>
      </c>
      <c r="C15" s="11">
        <v>4</v>
      </c>
      <c r="D15" s="11">
        <v>5</v>
      </c>
      <c r="E15" s="11">
        <v>2</v>
      </c>
      <c r="F15" s="11">
        <v>1</v>
      </c>
      <c r="G15" s="11" t="s">
        <v>58</v>
      </c>
      <c r="H15" s="11">
        <v>0</v>
      </c>
      <c r="I15" s="18">
        <v>3000000</v>
      </c>
      <c r="J15" s="12">
        <v>3000000</v>
      </c>
      <c r="K15" s="11">
        <v>0</v>
      </c>
      <c r="L15" s="11">
        <v>0</v>
      </c>
      <c r="M15" s="10" t="s">
        <v>107799</v>
      </c>
      <c r="N15" s="13" t="s">
        <v>15</v>
      </c>
      <c r="O15" s="11" t="s">
        <v>107801</v>
      </c>
      <c r="P15" s="11">
        <v>4873820</v>
      </c>
      <c r="Q15" s="9" t="s">
        <v>107802</v>
      </c>
    </row>
    <row r="16" spans="1:17" x14ac:dyDescent="0.2">
      <c r="A16" s="11">
        <v>78181507</v>
      </c>
      <c r="B16" s="11" t="s">
        <v>107787</v>
      </c>
      <c r="C16" s="11">
        <v>1</v>
      </c>
      <c r="D16" s="11">
        <v>2</v>
      </c>
      <c r="E16" s="11">
        <v>11</v>
      </c>
      <c r="F16" s="11">
        <v>1</v>
      </c>
      <c r="G16" s="11" t="s">
        <v>58</v>
      </c>
      <c r="H16" s="11">
        <v>0</v>
      </c>
      <c r="I16" s="18">
        <v>14000000</v>
      </c>
      <c r="J16" s="12">
        <v>14000000</v>
      </c>
      <c r="K16" s="11">
        <v>0</v>
      </c>
      <c r="L16" s="11">
        <v>0</v>
      </c>
      <c r="M16" s="10" t="s">
        <v>107799</v>
      </c>
      <c r="N16" s="13" t="s">
        <v>15</v>
      </c>
      <c r="O16" s="11" t="s">
        <v>107801</v>
      </c>
      <c r="P16" s="11">
        <v>4873820</v>
      </c>
      <c r="Q16" s="9" t="s">
        <v>107802</v>
      </c>
    </row>
    <row r="17" spans="1:17" x14ac:dyDescent="0.2">
      <c r="A17" s="11">
        <v>76111801</v>
      </c>
      <c r="B17" s="11" t="s">
        <v>107788</v>
      </c>
      <c r="C17" s="11">
        <v>1</v>
      </c>
      <c r="D17" s="11">
        <v>2</v>
      </c>
      <c r="E17" s="11">
        <v>11</v>
      </c>
      <c r="F17" s="11">
        <v>1</v>
      </c>
      <c r="G17" s="11" t="s">
        <v>58</v>
      </c>
      <c r="H17" s="11">
        <v>0</v>
      </c>
      <c r="I17" s="18">
        <v>2000000</v>
      </c>
      <c r="J17" s="12">
        <v>2000000</v>
      </c>
      <c r="K17" s="11">
        <v>0</v>
      </c>
      <c r="L17" s="11">
        <v>0</v>
      </c>
      <c r="M17" s="10" t="s">
        <v>107799</v>
      </c>
      <c r="N17" s="13" t="s">
        <v>15</v>
      </c>
      <c r="O17" s="11" t="s">
        <v>107801</v>
      </c>
      <c r="P17" s="11">
        <v>4873820</v>
      </c>
      <c r="Q17" s="9" t="s">
        <v>107802</v>
      </c>
    </row>
    <row r="18" spans="1:17" x14ac:dyDescent="0.2">
      <c r="A18" s="11" t="s">
        <v>107812</v>
      </c>
      <c r="B18" s="11" t="s">
        <v>107786</v>
      </c>
      <c r="C18" s="11">
        <v>10</v>
      </c>
      <c r="D18" s="11">
        <v>10</v>
      </c>
      <c r="E18" s="11">
        <v>12</v>
      </c>
      <c r="F18" s="11">
        <v>2</v>
      </c>
      <c r="G18" s="11" t="s">
        <v>127</v>
      </c>
      <c r="H18" s="11">
        <v>0</v>
      </c>
      <c r="I18" s="18">
        <v>109560000</v>
      </c>
      <c r="J18" s="12">
        <v>18260000</v>
      </c>
      <c r="K18" s="11">
        <v>1</v>
      </c>
      <c r="L18" s="11">
        <v>1</v>
      </c>
      <c r="M18" s="10" t="s">
        <v>107799</v>
      </c>
      <c r="N18" s="13" t="s">
        <v>15</v>
      </c>
      <c r="O18" s="11" t="s">
        <v>107801</v>
      </c>
      <c r="P18" s="11">
        <v>4873820</v>
      </c>
      <c r="Q18" s="9" t="s">
        <v>107802</v>
      </c>
    </row>
    <row r="19" spans="1:17" x14ac:dyDescent="0.2">
      <c r="A19" s="11">
        <v>81112204</v>
      </c>
      <c r="B19" s="11" t="s">
        <v>107813</v>
      </c>
      <c r="C19" s="11">
        <v>1</v>
      </c>
      <c r="D19" s="11">
        <v>1</v>
      </c>
      <c r="E19" s="11">
        <v>8</v>
      </c>
      <c r="F19" s="11">
        <v>1</v>
      </c>
      <c r="G19" s="11" t="s">
        <v>120</v>
      </c>
      <c r="H19" s="11">
        <v>0</v>
      </c>
      <c r="I19" s="18">
        <v>14000000</v>
      </c>
      <c r="J19" s="12">
        <v>14000000</v>
      </c>
      <c r="K19" s="11">
        <v>0</v>
      </c>
      <c r="L19" s="11">
        <v>0</v>
      </c>
      <c r="M19" s="10" t="s">
        <v>107799</v>
      </c>
      <c r="N19" s="13" t="s">
        <v>15</v>
      </c>
      <c r="O19" s="11" t="s">
        <v>107801</v>
      </c>
      <c r="P19" s="11">
        <v>4873820</v>
      </c>
      <c r="Q19" s="9" t="s">
        <v>107802</v>
      </c>
    </row>
    <row r="20" spans="1:17" x14ac:dyDescent="0.2">
      <c r="A20" s="11">
        <v>81112204</v>
      </c>
      <c r="B20" s="11" t="s">
        <v>107814</v>
      </c>
      <c r="C20" s="11">
        <v>1</v>
      </c>
      <c r="D20" s="11">
        <v>1</v>
      </c>
      <c r="E20" s="11">
        <v>1</v>
      </c>
      <c r="F20" s="11">
        <v>1</v>
      </c>
      <c r="G20" s="11" t="s">
        <v>120</v>
      </c>
      <c r="H20" s="11">
        <v>0</v>
      </c>
      <c r="I20" s="18">
        <v>2000000</v>
      </c>
      <c r="J20" s="12">
        <v>2000000</v>
      </c>
      <c r="K20" s="11">
        <v>0</v>
      </c>
      <c r="L20" s="11">
        <v>0</v>
      </c>
      <c r="M20" s="10" t="s">
        <v>107799</v>
      </c>
      <c r="N20" s="13" t="s">
        <v>15</v>
      </c>
      <c r="O20" s="11" t="s">
        <v>107801</v>
      </c>
      <c r="P20" s="11">
        <v>4873820</v>
      </c>
      <c r="Q20" s="9" t="s">
        <v>107802</v>
      </c>
    </row>
    <row r="21" spans="1:17" x14ac:dyDescent="0.2">
      <c r="A21" s="11">
        <v>78102201</v>
      </c>
      <c r="B21" s="11" t="s">
        <v>107791</v>
      </c>
      <c r="C21" s="11">
        <v>10</v>
      </c>
      <c r="D21" s="11">
        <v>10</v>
      </c>
      <c r="E21" s="11">
        <v>12</v>
      </c>
      <c r="F21" s="11">
        <v>2</v>
      </c>
      <c r="G21" s="11" t="s">
        <v>44</v>
      </c>
      <c r="H21" s="11">
        <v>0</v>
      </c>
      <c r="I21" s="18">
        <v>38736000</v>
      </c>
      <c r="J21" s="12">
        <v>6456000</v>
      </c>
      <c r="K21" s="11">
        <v>1</v>
      </c>
      <c r="L21" s="11">
        <v>1</v>
      </c>
      <c r="M21" s="10" t="s">
        <v>107799</v>
      </c>
      <c r="N21" s="13" t="s">
        <v>15</v>
      </c>
      <c r="O21" s="11" t="s">
        <v>107801</v>
      </c>
      <c r="P21" s="11">
        <v>4873820</v>
      </c>
      <c r="Q21" s="9" t="s">
        <v>107802</v>
      </c>
    </row>
    <row r="22" spans="1:17" x14ac:dyDescent="0.2">
      <c r="A22" s="11">
        <v>81112101</v>
      </c>
      <c r="B22" s="11" t="s">
        <v>107792</v>
      </c>
      <c r="C22" s="11">
        <v>10</v>
      </c>
      <c r="D22" s="11">
        <v>10</v>
      </c>
      <c r="E22" s="11">
        <v>12</v>
      </c>
      <c r="F22" s="11">
        <v>1</v>
      </c>
      <c r="G22" s="11" t="s">
        <v>127</v>
      </c>
      <c r="H22" s="11">
        <v>0</v>
      </c>
      <c r="I22" s="18">
        <v>30000000</v>
      </c>
      <c r="J22" s="12">
        <v>2000000</v>
      </c>
      <c r="K22" s="11">
        <v>1</v>
      </c>
      <c r="L22" s="11">
        <v>1</v>
      </c>
      <c r="M22" s="10" t="s">
        <v>107799</v>
      </c>
      <c r="N22" s="13" t="s">
        <v>15</v>
      </c>
      <c r="O22" s="11" t="s">
        <v>107801</v>
      </c>
      <c r="P22" s="11">
        <v>4873820</v>
      </c>
      <c r="Q22" s="9" t="s">
        <v>107802</v>
      </c>
    </row>
    <row r="23" spans="1:17" x14ac:dyDescent="0.2">
      <c r="A23" s="11">
        <v>82121800</v>
      </c>
      <c r="B23" s="11" t="s">
        <v>107793</v>
      </c>
      <c r="C23" s="11">
        <v>10</v>
      </c>
      <c r="D23" s="11">
        <v>10</v>
      </c>
      <c r="E23" s="11">
        <v>12</v>
      </c>
      <c r="F23" s="11">
        <v>1</v>
      </c>
      <c r="G23" s="11" t="s">
        <v>120</v>
      </c>
      <c r="H23" s="11">
        <v>0</v>
      </c>
      <c r="I23" s="18">
        <v>19080000</v>
      </c>
      <c r="J23" s="12">
        <v>3180000</v>
      </c>
      <c r="K23" s="11">
        <v>1</v>
      </c>
      <c r="L23" s="11">
        <v>1</v>
      </c>
      <c r="M23" s="10" t="s">
        <v>107799</v>
      </c>
      <c r="N23" s="13" t="s">
        <v>15</v>
      </c>
      <c r="O23" s="11" t="s">
        <v>107801</v>
      </c>
      <c r="P23" s="11">
        <v>4873820</v>
      </c>
      <c r="Q23" s="9" t="s">
        <v>107802</v>
      </c>
    </row>
    <row r="24" spans="1:17" x14ac:dyDescent="0.2">
      <c r="A24" s="11">
        <v>80131502</v>
      </c>
      <c r="B24" s="11" t="s">
        <v>107795</v>
      </c>
      <c r="C24" s="11">
        <v>10</v>
      </c>
      <c r="D24" s="11">
        <v>10</v>
      </c>
      <c r="E24" s="11">
        <v>12</v>
      </c>
      <c r="F24" s="11">
        <v>1</v>
      </c>
      <c r="G24" s="11" t="s">
        <v>120</v>
      </c>
      <c r="H24" s="11">
        <v>0</v>
      </c>
      <c r="I24" s="18">
        <v>27192000</v>
      </c>
      <c r="J24" s="12">
        <v>4532000</v>
      </c>
      <c r="K24" s="11">
        <v>1</v>
      </c>
      <c r="L24" s="11">
        <v>1</v>
      </c>
      <c r="M24" s="10" t="s">
        <v>107799</v>
      </c>
      <c r="N24" s="13" t="s">
        <v>15</v>
      </c>
      <c r="O24" s="11" t="s">
        <v>107801</v>
      </c>
      <c r="P24" s="11">
        <v>4873820</v>
      </c>
      <c r="Q24" s="9" t="s">
        <v>107802</v>
      </c>
    </row>
    <row r="25" spans="1:17" x14ac:dyDescent="0.2">
      <c r="A25" s="11">
        <v>78111502</v>
      </c>
      <c r="B25" s="11" t="s">
        <v>107796</v>
      </c>
      <c r="C25" s="11">
        <v>1</v>
      </c>
      <c r="D25" s="11">
        <v>1</v>
      </c>
      <c r="E25" s="11">
        <v>11.5</v>
      </c>
      <c r="F25" s="11">
        <v>1</v>
      </c>
      <c r="G25" s="11" t="s">
        <v>127</v>
      </c>
      <c r="H25" s="11">
        <v>0</v>
      </c>
      <c r="I25" s="18">
        <v>70000000</v>
      </c>
      <c r="J25" s="12">
        <v>70000000</v>
      </c>
      <c r="K25" s="11">
        <v>0</v>
      </c>
      <c r="L25" s="11">
        <v>0</v>
      </c>
      <c r="M25" s="10" t="s">
        <v>107799</v>
      </c>
      <c r="N25" s="13" t="s">
        <v>15</v>
      </c>
      <c r="O25" s="11" t="s">
        <v>107801</v>
      </c>
      <c r="P25" s="11">
        <v>4873820</v>
      </c>
      <c r="Q25" s="9" t="s">
        <v>107802</v>
      </c>
    </row>
    <row r="26" spans="1:17" x14ac:dyDescent="0.2">
      <c r="A26" s="11">
        <v>56101700</v>
      </c>
      <c r="B26" s="11" t="s">
        <v>107815</v>
      </c>
      <c r="C26" s="11">
        <v>2</v>
      </c>
      <c r="D26" s="11">
        <v>3</v>
      </c>
      <c r="E26" s="11">
        <v>3</v>
      </c>
      <c r="F26" s="11">
        <v>1</v>
      </c>
      <c r="G26" s="11" t="s">
        <v>58</v>
      </c>
      <c r="H26" s="11">
        <v>0</v>
      </c>
      <c r="I26" s="18">
        <v>17000000</v>
      </c>
      <c r="J26" s="12">
        <v>17000000</v>
      </c>
      <c r="K26" s="11">
        <v>0</v>
      </c>
      <c r="L26" s="11">
        <v>0</v>
      </c>
      <c r="M26" s="10" t="s">
        <v>107799</v>
      </c>
      <c r="N26" s="13" t="s">
        <v>15</v>
      </c>
      <c r="O26" s="11" t="s">
        <v>107801</v>
      </c>
      <c r="P26" s="11">
        <v>4873820</v>
      </c>
      <c r="Q26" s="9" t="s">
        <v>107802</v>
      </c>
    </row>
    <row r="27" spans="1:17" x14ac:dyDescent="0.2">
      <c r="A27" s="11">
        <v>84131501</v>
      </c>
      <c r="B27" s="11" t="s">
        <v>107816</v>
      </c>
      <c r="C27" s="11">
        <v>5</v>
      </c>
      <c r="D27" s="11">
        <v>5</v>
      </c>
      <c r="E27" s="11">
        <v>12</v>
      </c>
      <c r="F27" s="11">
        <v>1</v>
      </c>
      <c r="G27" s="11" t="s">
        <v>127</v>
      </c>
      <c r="H27" s="11">
        <v>0</v>
      </c>
      <c r="I27" s="18">
        <v>0</v>
      </c>
      <c r="J27" s="12">
        <v>0</v>
      </c>
      <c r="K27" s="11">
        <v>0</v>
      </c>
      <c r="L27" s="11">
        <v>0</v>
      </c>
      <c r="M27" s="10" t="s">
        <v>107799</v>
      </c>
      <c r="N27" s="13" t="s">
        <v>15</v>
      </c>
      <c r="O27" s="11" t="s">
        <v>107801</v>
      </c>
      <c r="P27" s="11">
        <v>4873820</v>
      </c>
      <c r="Q27" s="9" t="s">
        <v>107802</v>
      </c>
    </row>
    <row r="28" spans="1:17" x14ac:dyDescent="0.2">
      <c r="A28" s="11">
        <v>84131501</v>
      </c>
      <c r="B28" s="11" t="s">
        <v>107794</v>
      </c>
      <c r="C28" s="11">
        <v>5</v>
      </c>
      <c r="D28" s="11">
        <v>5</v>
      </c>
      <c r="E28" s="11">
        <v>12</v>
      </c>
      <c r="F28" s="11">
        <v>1</v>
      </c>
      <c r="G28" s="11" t="s">
        <v>44</v>
      </c>
      <c r="H28" s="11">
        <v>0</v>
      </c>
      <c r="I28" s="18">
        <v>153000000</v>
      </c>
      <c r="J28" s="12">
        <v>153000000</v>
      </c>
      <c r="K28" s="11">
        <v>0</v>
      </c>
      <c r="L28" s="11">
        <v>0</v>
      </c>
      <c r="M28" s="10" t="s">
        <v>107799</v>
      </c>
      <c r="N28" s="13" t="s">
        <v>15</v>
      </c>
      <c r="O28" s="11" t="s">
        <v>107801</v>
      </c>
      <c r="P28" s="11">
        <v>4873820</v>
      </c>
      <c r="Q28" s="9" t="s">
        <v>107802</v>
      </c>
    </row>
    <row r="29" spans="1:17" x14ac:dyDescent="0.2">
      <c r="A29" s="11">
        <v>84131603</v>
      </c>
      <c r="B29" s="11" t="s">
        <v>107817</v>
      </c>
      <c r="C29" s="11">
        <v>4</v>
      </c>
      <c r="D29" s="11">
        <v>4</v>
      </c>
      <c r="E29" s="11">
        <v>12</v>
      </c>
      <c r="F29" s="11">
        <v>1</v>
      </c>
      <c r="G29" s="11" t="s">
        <v>127</v>
      </c>
      <c r="H29" s="11">
        <v>0</v>
      </c>
      <c r="I29" s="18">
        <v>2000000</v>
      </c>
      <c r="J29" s="12">
        <v>2000000</v>
      </c>
      <c r="K29" s="11">
        <v>0</v>
      </c>
      <c r="L29" s="11">
        <v>0</v>
      </c>
      <c r="M29" s="10" t="s">
        <v>107799</v>
      </c>
      <c r="N29" s="13" t="s">
        <v>15</v>
      </c>
      <c r="O29" s="11" t="s">
        <v>107801</v>
      </c>
      <c r="P29" s="11">
        <v>4873820</v>
      </c>
      <c r="Q29" s="9" t="s">
        <v>107802</v>
      </c>
    </row>
    <row r="30" spans="1:17" x14ac:dyDescent="0.2">
      <c r="A30" s="13">
        <v>80101500</v>
      </c>
      <c r="B30" s="13" t="s">
        <v>107824</v>
      </c>
      <c r="C30" s="13">
        <v>1</v>
      </c>
      <c r="D30" s="13">
        <v>1</v>
      </c>
      <c r="E30" s="13">
        <v>12</v>
      </c>
      <c r="F30" s="13">
        <v>1</v>
      </c>
      <c r="G30" s="13" t="s">
        <v>120</v>
      </c>
      <c r="H30" s="13">
        <v>0</v>
      </c>
      <c r="I30" s="18">
        <f>155906000+138600000+56964100+87989900</f>
        <v>439460000</v>
      </c>
      <c r="J30" s="14">
        <v>581237000</v>
      </c>
      <c r="K30" s="13">
        <v>0</v>
      </c>
      <c r="L30" s="13">
        <v>0</v>
      </c>
      <c r="M30" s="10" t="s">
        <v>107799</v>
      </c>
      <c r="N30" s="13" t="s">
        <v>15</v>
      </c>
      <c r="O30" s="13" t="s">
        <v>107800</v>
      </c>
      <c r="P30" s="13">
        <v>4873820</v>
      </c>
      <c r="Q30" s="9" t="s">
        <v>107802</v>
      </c>
    </row>
    <row r="31" spans="1:17" x14ac:dyDescent="0.2">
      <c r="A31" s="13">
        <v>80101500</v>
      </c>
      <c r="B31" s="13" t="s">
        <v>107824</v>
      </c>
      <c r="C31" s="13">
        <v>1</v>
      </c>
      <c r="D31" s="13">
        <v>1</v>
      </c>
      <c r="E31" s="13">
        <v>6</v>
      </c>
      <c r="F31" s="13">
        <v>1</v>
      </c>
      <c r="G31" s="13" t="s">
        <v>120</v>
      </c>
      <c r="H31" s="13">
        <v>0</v>
      </c>
      <c r="I31" s="18">
        <f>56700000+18270000+16020000</f>
        <v>90990000</v>
      </c>
      <c r="J31" s="14">
        <v>90990000</v>
      </c>
      <c r="K31" s="13">
        <v>0</v>
      </c>
      <c r="L31" s="13">
        <v>0</v>
      </c>
      <c r="M31" s="10" t="s">
        <v>107799</v>
      </c>
      <c r="N31" s="13" t="s">
        <v>15</v>
      </c>
      <c r="O31" s="13" t="s">
        <v>107800</v>
      </c>
      <c r="P31" s="13">
        <v>4873820</v>
      </c>
      <c r="Q31" s="9" t="s">
        <v>107802</v>
      </c>
    </row>
    <row r="32" spans="1:17" x14ac:dyDescent="0.2">
      <c r="A32" s="13">
        <v>80101500</v>
      </c>
      <c r="B32" s="13" t="s">
        <v>107825</v>
      </c>
      <c r="C32" s="13">
        <v>1</v>
      </c>
      <c r="D32" s="13">
        <v>1</v>
      </c>
      <c r="E32" s="13">
        <v>12</v>
      </c>
      <c r="F32" s="13">
        <v>1</v>
      </c>
      <c r="G32" s="13" t="s">
        <v>120</v>
      </c>
      <c r="H32" s="13">
        <v>0</v>
      </c>
      <c r="I32" s="18">
        <v>10000000</v>
      </c>
      <c r="J32" s="14">
        <v>70000000</v>
      </c>
      <c r="K32" s="13">
        <v>0</v>
      </c>
      <c r="L32" s="13">
        <v>0</v>
      </c>
      <c r="M32" s="10" t="s">
        <v>107799</v>
      </c>
      <c r="N32" s="13" t="s">
        <v>15</v>
      </c>
      <c r="O32" s="13" t="s">
        <v>107800</v>
      </c>
      <c r="P32" s="13">
        <v>4873820</v>
      </c>
      <c r="Q32" s="9" t="s">
        <v>107802</v>
      </c>
    </row>
    <row r="33" spans="1:17" x14ac:dyDescent="0.2">
      <c r="A33" s="13">
        <v>80101500</v>
      </c>
      <c r="B33" s="13" t="s">
        <v>107873</v>
      </c>
      <c r="C33" s="13">
        <v>1</v>
      </c>
      <c r="D33" s="13">
        <v>1</v>
      </c>
      <c r="E33" s="13">
        <v>10.5</v>
      </c>
      <c r="F33" s="13">
        <v>1</v>
      </c>
      <c r="G33" s="13" t="s">
        <v>120</v>
      </c>
      <c r="H33" s="13">
        <v>0</v>
      </c>
      <c r="I33" s="18">
        <f>10000000*10.5</f>
        <v>105000000</v>
      </c>
      <c r="J33" s="14">
        <f>10000000*10.5</f>
        <v>105000000</v>
      </c>
      <c r="K33" s="13">
        <v>0</v>
      </c>
      <c r="L33" s="13">
        <v>0</v>
      </c>
      <c r="M33" s="10" t="s">
        <v>107799</v>
      </c>
      <c r="N33" s="13" t="s">
        <v>15</v>
      </c>
      <c r="O33" s="13" t="s">
        <v>107800</v>
      </c>
      <c r="P33" s="13">
        <v>4873820</v>
      </c>
      <c r="Q33" s="9" t="s">
        <v>107802</v>
      </c>
    </row>
    <row r="34" spans="1:17" x14ac:dyDescent="0.2">
      <c r="A34" s="13">
        <v>80101500</v>
      </c>
      <c r="B34" s="13" t="s">
        <v>107826</v>
      </c>
      <c r="C34" s="13">
        <v>1</v>
      </c>
      <c r="D34" s="13">
        <v>1</v>
      </c>
      <c r="E34" s="13">
        <v>12</v>
      </c>
      <c r="F34" s="13">
        <v>1</v>
      </c>
      <c r="G34" s="13" t="s">
        <v>120</v>
      </c>
      <c r="H34" s="13">
        <v>0</v>
      </c>
      <c r="I34" s="18">
        <v>127648000</v>
      </c>
      <c r="J34" s="14">
        <v>269425000</v>
      </c>
      <c r="K34" s="13">
        <v>0</v>
      </c>
      <c r="L34" s="13">
        <v>0</v>
      </c>
      <c r="M34" s="10" t="s">
        <v>107799</v>
      </c>
      <c r="N34" s="13" t="s">
        <v>15</v>
      </c>
      <c r="O34" s="13" t="s">
        <v>107800</v>
      </c>
      <c r="P34" s="13">
        <v>4873820</v>
      </c>
      <c r="Q34" s="9" t="s">
        <v>107802</v>
      </c>
    </row>
    <row r="35" spans="1:17" x14ac:dyDescent="0.2">
      <c r="A35" s="13">
        <v>80101500</v>
      </c>
      <c r="B35" s="13" t="s">
        <v>107865</v>
      </c>
      <c r="C35" s="13">
        <v>1</v>
      </c>
      <c r="D35" s="13">
        <v>1</v>
      </c>
      <c r="E35" s="13">
        <v>11</v>
      </c>
      <c r="F35" s="13">
        <v>1</v>
      </c>
      <c r="G35" s="13" t="s">
        <v>120</v>
      </c>
      <c r="H35" s="13">
        <v>0</v>
      </c>
      <c r="I35" s="18">
        <v>102190000</v>
      </c>
      <c r="J35" s="14">
        <v>102190000</v>
      </c>
      <c r="K35" s="13">
        <v>0</v>
      </c>
      <c r="L35" s="13">
        <v>0</v>
      </c>
      <c r="M35" s="10" t="s">
        <v>107799</v>
      </c>
      <c r="N35" s="13" t="s">
        <v>15</v>
      </c>
      <c r="O35" s="13" t="s">
        <v>107800</v>
      </c>
      <c r="P35" s="13">
        <v>4873820</v>
      </c>
      <c r="Q35" s="9" t="s">
        <v>107802</v>
      </c>
    </row>
    <row r="36" spans="1:17" x14ac:dyDescent="0.2">
      <c r="A36" s="13">
        <v>80101500</v>
      </c>
      <c r="B36" s="13" t="s">
        <v>107863</v>
      </c>
      <c r="C36" s="13">
        <v>1</v>
      </c>
      <c r="D36" s="13">
        <v>1</v>
      </c>
      <c r="E36" s="13">
        <v>9</v>
      </c>
      <c r="F36" s="13">
        <v>1</v>
      </c>
      <c r="G36" s="13" t="s">
        <v>120</v>
      </c>
      <c r="H36" s="13">
        <v>0</v>
      </c>
      <c r="I36" s="18">
        <v>110250000</v>
      </c>
      <c r="J36" s="14">
        <v>110250000</v>
      </c>
      <c r="K36" s="13">
        <v>0</v>
      </c>
      <c r="L36" s="13">
        <v>0</v>
      </c>
      <c r="M36" s="10" t="s">
        <v>107799</v>
      </c>
      <c r="N36" s="13" t="s">
        <v>15</v>
      </c>
      <c r="O36" s="13" t="s">
        <v>107800</v>
      </c>
      <c r="P36" s="13">
        <v>4873820</v>
      </c>
      <c r="Q36" s="9" t="s">
        <v>107802</v>
      </c>
    </row>
    <row r="37" spans="1:17" x14ac:dyDescent="0.2">
      <c r="A37" s="13">
        <v>80101500</v>
      </c>
      <c r="B37" s="13" t="s">
        <v>107864</v>
      </c>
      <c r="C37" s="13">
        <v>1</v>
      </c>
      <c r="D37" s="13">
        <v>1</v>
      </c>
      <c r="E37" s="13">
        <v>11</v>
      </c>
      <c r="F37" s="13">
        <v>1</v>
      </c>
      <c r="G37" s="13" t="s">
        <v>120</v>
      </c>
      <c r="H37" s="13">
        <v>0</v>
      </c>
      <c r="I37" s="18">
        <v>34364000</v>
      </c>
      <c r="J37" s="14">
        <v>34364000</v>
      </c>
      <c r="K37" s="13">
        <v>0</v>
      </c>
      <c r="L37" s="13">
        <v>0</v>
      </c>
      <c r="M37" s="10" t="s">
        <v>107799</v>
      </c>
      <c r="N37" s="13" t="s">
        <v>15</v>
      </c>
      <c r="O37" s="13" t="s">
        <v>107800</v>
      </c>
      <c r="P37" s="13">
        <v>4873820</v>
      </c>
      <c r="Q37" s="9" t="s">
        <v>107802</v>
      </c>
    </row>
    <row r="38" spans="1:17" x14ac:dyDescent="0.2">
      <c r="A38" s="13">
        <v>80101500</v>
      </c>
      <c r="B38" s="13" t="s">
        <v>107826</v>
      </c>
      <c r="C38" s="13">
        <v>1</v>
      </c>
      <c r="D38" s="13">
        <v>1</v>
      </c>
      <c r="E38" s="13">
        <v>6</v>
      </c>
      <c r="F38" s="13">
        <v>1</v>
      </c>
      <c r="G38" s="13" t="s">
        <v>120</v>
      </c>
      <c r="H38" s="13">
        <v>0</v>
      </c>
      <c r="I38" s="18">
        <v>37800000</v>
      </c>
      <c r="J38" s="14">
        <v>37800000</v>
      </c>
      <c r="K38" s="13">
        <v>0</v>
      </c>
      <c r="L38" s="13">
        <v>0</v>
      </c>
      <c r="M38" s="10" t="s">
        <v>107799</v>
      </c>
      <c r="N38" s="13" t="s">
        <v>15</v>
      </c>
      <c r="O38" s="13" t="s">
        <v>107800</v>
      </c>
      <c r="P38" s="13">
        <v>4873820</v>
      </c>
      <c r="Q38" s="9" t="s">
        <v>107802</v>
      </c>
    </row>
    <row r="39" spans="1:17" x14ac:dyDescent="0.2">
      <c r="A39" s="13">
        <v>80101500</v>
      </c>
      <c r="B39" s="13" t="s">
        <v>107827</v>
      </c>
      <c r="C39" s="13">
        <v>1</v>
      </c>
      <c r="D39" s="13">
        <v>1</v>
      </c>
      <c r="E39" s="13">
        <v>11.5</v>
      </c>
      <c r="F39" s="13">
        <v>1</v>
      </c>
      <c r="G39" s="13" t="s">
        <v>120</v>
      </c>
      <c r="H39" s="13">
        <v>0</v>
      </c>
      <c r="I39" s="18">
        <v>90194500</v>
      </c>
      <c r="J39" s="14">
        <v>90194500</v>
      </c>
      <c r="K39" s="13">
        <v>0</v>
      </c>
      <c r="L39" s="13">
        <v>0</v>
      </c>
      <c r="M39" s="10" t="s">
        <v>107799</v>
      </c>
      <c r="N39" s="13" t="s">
        <v>15</v>
      </c>
      <c r="O39" s="13" t="s">
        <v>107800</v>
      </c>
      <c r="P39" s="13">
        <v>4873820</v>
      </c>
      <c r="Q39" s="9" t="s">
        <v>107802</v>
      </c>
    </row>
    <row r="40" spans="1:17" x14ac:dyDescent="0.2">
      <c r="A40" s="13">
        <v>80101500</v>
      </c>
      <c r="B40" s="13" t="s">
        <v>107827</v>
      </c>
      <c r="C40" s="13">
        <v>1</v>
      </c>
      <c r="D40" s="13">
        <v>1</v>
      </c>
      <c r="E40" s="13">
        <v>5.5</v>
      </c>
      <c r="F40" s="13">
        <v>1</v>
      </c>
      <c r="G40" s="13" t="s">
        <v>120</v>
      </c>
      <c r="H40" s="13">
        <v>0</v>
      </c>
      <c r="I40" s="18">
        <f>40332000+36971000</f>
        <v>77303000</v>
      </c>
      <c r="J40" s="14">
        <v>77303000</v>
      </c>
      <c r="K40" s="13">
        <v>0</v>
      </c>
      <c r="L40" s="13">
        <v>0</v>
      </c>
      <c r="M40" s="10" t="s">
        <v>107799</v>
      </c>
      <c r="N40" s="13" t="s">
        <v>15</v>
      </c>
      <c r="O40" s="13" t="s">
        <v>107800</v>
      </c>
      <c r="P40" s="13">
        <v>4873820</v>
      </c>
      <c r="Q40" s="9" t="s">
        <v>107802</v>
      </c>
    </row>
    <row r="41" spans="1:17" x14ac:dyDescent="0.2">
      <c r="A41" s="13">
        <v>80101500</v>
      </c>
      <c r="B41" s="13" t="s">
        <v>107862</v>
      </c>
      <c r="C41" s="13">
        <v>1</v>
      </c>
      <c r="D41" s="13">
        <v>1</v>
      </c>
      <c r="E41" s="13">
        <v>6</v>
      </c>
      <c r="F41" s="13">
        <v>1</v>
      </c>
      <c r="G41" s="13" t="s">
        <v>120</v>
      </c>
      <c r="H41" s="13">
        <v>0</v>
      </c>
      <c r="I41" s="18">
        <v>59850000</v>
      </c>
      <c r="J41" s="14">
        <v>59850000</v>
      </c>
      <c r="K41" s="13">
        <v>0</v>
      </c>
      <c r="L41" s="13">
        <v>0</v>
      </c>
      <c r="M41" s="10" t="s">
        <v>107799</v>
      </c>
      <c r="N41" s="13" t="s">
        <v>15</v>
      </c>
      <c r="O41" s="13" t="s">
        <v>107800</v>
      </c>
      <c r="P41" s="13">
        <v>4873820</v>
      </c>
      <c r="Q41" s="9" t="s">
        <v>107802</v>
      </c>
    </row>
    <row r="42" spans="1:17" x14ac:dyDescent="0.2">
      <c r="A42" s="13">
        <v>80101500</v>
      </c>
      <c r="B42" s="13" t="s">
        <v>107862</v>
      </c>
      <c r="C42" s="13">
        <v>7</v>
      </c>
      <c r="D42" s="13">
        <v>7</v>
      </c>
      <c r="E42" s="13">
        <v>5.5</v>
      </c>
      <c r="F42" s="13">
        <v>1</v>
      </c>
      <c r="G42" s="13" t="s">
        <v>120</v>
      </c>
      <c r="H42" s="13">
        <v>0</v>
      </c>
      <c r="I42" s="18">
        <v>54862500</v>
      </c>
      <c r="J42" s="14">
        <v>54862500</v>
      </c>
      <c r="K42" s="13">
        <v>0</v>
      </c>
      <c r="L42" s="13">
        <v>0</v>
      </c>
      <c r="M42" s="10" t="s">
        <v>107799</v>
      </c>
      <c r="N42" s="13" t="s">
        <v>15</v>
      </c>
      <c r="O42" s="13" t="s">
        <v>107800</v>
      </c>
      <c r="P42" s="13">
        <v>4873820</v>
      </c>
      <c r="Q42" s="9" t="s">
        <v>107802</v>
      </c>
    </row>
    <row r="43" spans="1:17" x14ac:dyDescent="0.2">
      <c r="A43" s="13">
        <v>80101500</v>
      </c>
      <c r="B43" s="13" t="s">
        <v>107867</v>
      </c>
      <c r="C43" s="13">
        <v>1</v>
      </c>
      <c r="D43" s="13">
        <v>1</v>
      </c>
      <c r="E43" s="13">
        <v>6</v>
      </c>
      <c r="F43" s="13">
        <v>1</v>
      </c>
      <c r="G43" s="13" t="s">
        <v>120</v>
      </c>
      <c r="H43" s="13">
        <v>0</v>
      </c>
      <c r="I43" s="18">
        <v>40332000</v>
      </c>
      <c r="J43" s="14">
        <v>40332000</v>
      </c>
      <c r="K43" s="13">
        <v>0</v>
      </c>
      <c r="L43" s="13">
        <v>0</v>
      </c>
      <c r="M43" s="10" t="s">
        <v>107799</v>
      </c>
      <c r="N43" s="13" t="s">
        <v>15</v>
      </c>
      <c r="O43" s="13" t="s">
        <v>107800</v>
      </c>
      <c r="P43" s="13">
        <v>4873820</v>
      </c>
      <c r="Q43" s="9" t="s">
        <v>107802</v>
      </c>
    </row>
    <row r="44" spans="1:17" x14ac:dyDescent="0.2">
      <c r="A44" s="13">
        <v>80101500</v>
      </c>
      <c r="B44" s="13" t="s">
        <v>107868</v>
      </c>
      <c r="C44" s="13">
        <v>1</v>
      </c>
      <c r="D44" s="13">
        <v>1</v>
      </c>
      <c r="E44" s="13">
        <v>11.5</v>
      </c>
      <c r="F44" s="13">
        <v>1</v>
      </c>
      <c r="G44" s="13" t="s">
        <v>120</v>
      </c>
      <c r="H44" s="13">
        <v>0</v>
      </c>
      <c r="I44" s="18">
        <v>36800000</v>
      </c>
      <c r="J44" s="14">
        <v>36800000</v>
      </c>
      <c r="K44" s="13">
        <v>0</v>
      </c>
      <c r="L44" s="13">
        <v>0</v>
      </c>
      <c r="M44" s="10" t="s">
        <v>107799</v>
      </c>
      <c r="N44" s="13" t="s">
        <v>15</v>
      </c>
      <c r="O44" s="13" t="s">
        <v>107800</v>
      </c>
      <c r="P44" s="13">
        <v>4873820</v>
      </c>
      <c r="Q44" s="9" t="s">
        <v>107802</v>
      </c>
    </row>
    <row r="45" spans="1:17" x14ac:dyDescent="0.2">
      <c r="A45" s="13">
        <v>80101500</v>
      </c>
      <c r="B45" s="13" t="s">
        <v>107869</v>
      </c>
      <c r="C45" s="13">
        <v>1</v>
      </c>
      <c r="D45" s="13">
        <v>1</v>
      </c>
      <c r="E45" s="13">
        <v>6</v>
      </c>
      <c r="F45" s="13">
        <v>1</v>
      </c>
      <c r="G45" s="13" t="s">
        <v>120</v>
      </c>
      <c r="H45" s="13">
        <v>0</v>
      </c>
      <c r="I45" s="18">
        <f>40332000+36971000</f>
        <v>77303000</v>
      </c>
      <c r="J45" s="14">
        <v>77303000</v>
      </c>
      <c r="K45" s="13">
        <v>0</v>
      </c>
      <c r="L45" s="13">
        <v>0</v>
      </c>
      <c r="M45" s="10" t="s">
        <v>107799</v>
      </c>
      <c r="N45" s="13" t="s">
        <v>15</v>
      </c>
      <c r="O45" s="13" t="s">
        <v>107800</v>
      </c>
      <c r="P45" s="13">
        <v>4873820</v>
      </c>
      <c r="Q45" s="9" t="s">
        <v>107802</v>
      </c>
    </row>
    <row r="46" spans="1:17" x14ac:dyDescent="0.2">
      <c r="A46" s="13">
        <v>80101500</v>
      </c>
      <c r="B46" s="13" t="s">
        <v>107870</v>
      </c>
      <c r="C46" s="13">
        <v>1</v>
      </c>
      <c r="D46" s="13">
        <v>1</v>
      </c>
      <c r="E46" s="13">
        <v>11.5</v>
      </c>
      <c r="F46" s="13">
        <v>1</v>
      </c>
      <c r="G46" s="13" t="s">
        <v>120</v>
      </c>
      <c r="H46" s="13">
        <v>0</v>
      </c>
      <c r="I46" s="18">
        <f>34500000+34500000</f>
        <v>69000000</v>
      </c>
      <c r="J46" s="14">
        <v>69000000</v>
      </c>
      <c r="K46" s="13">
        <v>0</v>
      </c>
      <c r="L46" s="13">
        <v>0</v>
      </c>
      <c r="M46" s="10" t="s">
        <v>107799</v>
      </c>
      <c r="N46" s="13" t="s">
        <v>15</v>
      </c>
      <c r="O46" s="13" t="s">
        <v>107800</v>
      </c>
      <c r="P46" s="13">
        <v>4873820</v>
      </c>
      <c r="Q46" s="9" t="s">
        <v>107802</v>
      </c>
    </row>
    <row r="47" spans="1:17" x14ac:dyDescent="0.2">
      <c r="A47" s="13">
        <v>80101500</v>
      </c>
      <c r="B47" s="13" t="s">
        <v>107828</v>
      </c>
      <c r="C47" s="13">
        <v>1</v>
      </c>
      <c r="D47" s="13">
        <v>1</v>
      </c>
      <c r="E47" s="13">
        <v>6</v>
      </c>
      <c r="F47" s="13">
        <v>1</v>
      </c>
      <c r="G47" s="13" t="s">
        <v>120</v>
      </c>
      <c r="H47" s="13">
        <v>0</v>
      </c>
      <c r="I47" s="18">
        <v>18900000</v>
      </c>
      <c r="J47" s="14">
        <v>18900000</v>
      </c>
      <c r="K47" s="13">
        <v>0</v>
      </c>
      <c r="L47" s="13">
        <v>0</v>
      </c>
      <c r="M47" s="10" t="s">
        <v>107799</v>
      </c>
      <c r="N47" s="13" t="s">
        <v>15</v>
      </c>
      <c r="O47" s="13" t="s">
        <v>107800</v>
      </c>
      <c r="P47" s="13">
        <v>4873820</v>
      </c>
      <c r="Q47" s="9" t="s">
        <v>107802</v>
      </c>
    </row>
    <row r="48" spans="1:17" x14ac:dyDescent="0.2">
      <c r="A48" s="13">
        <v>80101500</v>
      </c>
      <c r="B48" s="13" t="s">
        <v>107828</v>
      </c>
      <c r="C48" s="13">
        <v>7</v>
      </c>
      <c r="D48" s="13">
        <v>7</v>
      </c>
      <c r="E48" s="13">
        <v>5.5</v>
      </c>
      <c r="F48" s="13">
        <v>1</v>
      </c>
      <c r="G48" s="13" t="s">
        <v>120</v>
      </c>
      <c r="H48" s="13">
        <v>0</v>
      </c>
      <c r="I48" s="18">
        <v>17325000</v>
      </c>
      <c r="J48" s="14">
        <v>17325000</v>
      </c>
      <c r="K48" s="13">
        <v>0</v>
      </c>
      <c r="L48" s="13">
        <v>0</v>
      </c>
      <c r="M48" s="10" t="s">
        <v>107799</v>
      </c>
      <c r="N48" s="13" t="s">
        <v>15</v>
      </c>
      <c r="O48" s="13" t="s">
        <v>107800</v>
      </c>
      <c r="P48" s="13">
        <v>4873820</v>
      </c>
      <c r="Q48" s="9" t="s">
        <v>107802</v>
      </c>
    </row>
    <row r="49" spans="1:17" x14ac:dyDescent="0.2">
      <c r="A49" s="13">
        <v>80101500</v>
      </c>
      <c r="B49" s="13" t="s">
        <v>107871</v>
      </c>
      <c r="C49" s="13">
        <v>1</v>
      </c>
      <c r="D49" s="13">
        <v>1</v>
      </c>
      <c r="E49" s="13">
        <v>6</v>
      </c>
      <c r="F49" s="13">
        <v>1</v>
      </c>
      <c r="G49" s="13" t="s">
        <v>120</v>
      </c>
      <c r="H49" s="13">
        <v>0</v>
      </c>
      <c r="I49" s="18">
        <v>42000000</v>
      </c>
      <c r="J49" s="14">
        <v>42000000</v>
      </c>
      <c r="K49" s="13">
        <v>0</v>
      </c>
      <c r="L49" s="13">
        <v>0</v>
      </c>
      <c r="M49" s="10" t="s">
        <v>107799</v>
      </c>
      <c r="N49" s="13" t="s">
        <v>15</v>
      </c>
      <c r="O49" s="13" t="s">
        <v>107800</v>
      </c>
      <c r="P49" s="13">
        <v>4873820</v>
      </c>
      <c r="Q49" s="9" t="s">
        <v>107802</v>
      </c>
    </row>
    <row r="50" spans="1:17" x14ac:dyDescent="0.2">
      <c r="A50" s="13">
        <v>80101500</v>
      </c>
      <c r="B50" s="13" t="s">
        <v>107871</v>
      </c>
      <c r="C50" s="13">
        <v>7</v>
      </c>
      <c r="D50" s="13">
        <v>7</v>
      </c>
      <c r="E50" s="13">
        <v>5.5</v>
      </c>
      <c r="F50" s="13">
        <v>1</v>
      </c>
      <c r="G50" s="13" t="s">
        <v>120</v>
      </c>
      <c r="H50" s="13">
        <v>0</v>
      </c>
      <c r="I50" s="18">
        <v>38500000</v>
      </c>
      <c r="J50" s="14">
        <v>38500000</v>
      </c>
      <c r="K50" s="13">
        <v>0</v>
      </c>
      <c r="L50" s="13">
        <v>0</v>
      </c>
      <c r="M50" s="10" t="s">
        <v>107799</v>
      </c>
      <c r="N50" s="13" t="s">
        <v>15</v>
      </c>
      <c r="O50" s="13" t="s">
        <v>107800</v>
      </c>
      <c r="P50" s="13">
        <v>4873820</v>
      </c>
      <c r="Q50" s="9" t="s">
        <v>107802</v>
      </c>
    </row>
    <row r="51" spans="1:17" x14ac:dyDescent="0.2">
      <c r="A51" s="13">
        <v>80101500</v>
      </c>
      <c r="B51" s="13" t="s">
        <v>107872</v>
      </c>
      <c r="C51" s="13">
        <v>1</v>
      </c>
      <c r="D51" s="13">
        <v>1</v>
      </c>
      <c r="E51" s="13">
        <v>6</v>
      </c>
      <c r="F51" s="13">
        <v>1</v>
      </c>
      <c r="G51" s="13" t="s">
        <v>120</v>
      </c>
      <c r="H51" s="13">
        <v>0</v>
      </c>
      <c r="I51" s="18">
        <f>24000000+22000000</f>
        <v>46000000</v>
      </c>
      <c r="J51" s="14">
        <v>24000000</v>
      </c>
      <c r="K51" s="13">
        <v>0</v>
      </c>
      <c r="L51" s="13">
        <v>0</v>
      </c>
      <c r="M51" s="10" t="s">
        <v>107799</v>
      </c>
      <c r="N51" s="13" t="s">
        <v>15</v>
      </c>
      <c r="O51" s="13" t="s">
        <v>107800</v>
      </c>
      <c r="P51" s="13">
        <v>4873820</v>
      </c>
      <c r="Q51" s="9" t="s">
        <v>107802</v>
      </c>
    </row>
    <row r="52" spans="1:17" x14ac:dyDescent="0.2">
      <c r="A52" s="13">
        <v>80101500</v>
      </c>
      <c r="B52" s="13" t="s">
        <v>107860</v>
      </c>
      <c r="C52" s="13">
        <v>1</v>
      </c>
      <c r="D52" s="13">
        <v>1</v>
      </c>
      <c r="E52" s="13">
        <v>11.5</v>
      </c>
      <c r="F52" s="13">
        <v>1</v>
      </c>
      <c r="G52" s="13" t="s">
        <v>120</v>
      </c>
      <c r="H52" s="13">
        <v>0</v>
      </c>
      <c r="I52" s="18">
        <v>36800000</v>
      </c>
      <c r="J52" s="14">
        <v>36800000</v>
      </c>
      <c r="K52" s="13">
        <v>0</v>
      </c>
      <c r="L52" s="13">
        <v>0</v>
      </c>
      <c r="M52" s="10" t="s">
        <v>107799</v>
      </c>
      <c r="N52" s="13" t="s">
        <v>15</v>
      </c>
      <c r="O52" s="13" t="s">
        <v>107800</v>
      </c>
      <c r="P52" s="13">
        <v>4873820</v>
      </c>
      <c r="Q52" s="9" t="s">
        <v>107802</v>
      </c>
    </row>
    <row r="53" spans="1:17" x14ac:dyDescent="0.2">
      <c r="A53" s="13">
        <v>80101500</v>
      </c>
      <c r="B53" s="13" t="s">
        <v>107861</v>
      </c>
      <c r="C53" s="13">
        <v>1</v>
      </c>
      <c r="D53" s="13">
        <v>1</v>
      </c>
      <c r="E53" s="13">
        <v>11.5</v>
      </c>
      <c r="F53" s="13">
        <v>1</v>
      </c>
      <c r="G53" s="13" t="s">
        <v>120</v>
      </c>
      <c r="H53" s="13">
        <v>0</v>
      </c>
      <c r="I53" s="18">
        <v>93265000</v>
      </c>
      <c r="J53" s="14">
        <v>93265000</v>
      </c>
      <c r="K53" s="13">
        <v>0</v>
      </c>
      <c r="L53" s="13">
        <v>0</v>
      </c>
      <c r="M53" s="10" t="s">
        <v>107799</v>
      </c>
      <c r="N53" s="13" t="s">
        <v>15</v>
      </c>
      <c r="O53" s="13" t="s">
        <v>107800</v>
      </c>
      <c r="P53" s="13">
        <v>4873820</v>
      </c>
      <c r="Q53" s="9" t="s">
        <v>107802</v>
      </c>
    </row>
    <row r="54" spans="1:17" x14ac:dyDescent="0.2">
      <c r="A54" s="13">
        <v>80101500</v>
      </c>
      <c r="B54" s="13" t="s">
        <v>107866</v>
      </c>
      <c r="C54" s="13">
        <v>1</v>
      </c>
      <c r="D54" s="13">
        <v>1</v>
      </c>
      <c r="E54" s="13">
        <v>6</v>
      </c>
      <c r="F54" s="13">
        <v>1</v>
      </c>
      <c r="G54" s="13" t="s">
        <v>120</v>
      </c>
      <c r="H54" s="13">
        <v>0</v>
      </c>
      <c r="I54" s="18">
        <v>49998000</v>
      </c>
      <c r="J54" s="14">
        <v>49998000</v>
      </c>
      <c r="K54" s="13">
        <v>0</v>
      </c>
      <c r="L54" s="13">
        <v>0</v>
      </c>
      <c r="M54" s="10" t="s">
        <v>107799</v>
      </c>
      <c r="N54" s="13" t="s">
        <v>15</v>
      </c>
      <c r="O54" s="13" t="s">
        <v>107800</v>
      </c>
      <c r="P54" s="13">
        <v>4873820</v>
      </c>
      <c r="Q54" s="9" t="s">
        <v>107802</v>
      </c>
    </row>
    <row r="55" spans="1:17" x14ac:dyDescent="0.2">
      <c r="A55" s="13">
        <v>80101500</v>
      </c>
      <c r="B55" s="13" t="s">
        <v>107866</v>
      </c>
      <c r="C55" s="13">
        <v>1</v>
      </c>
      <c r="D55" s="13">
        <v>1</v>
      </c>
      <c r="E55" s="13">
        <v>5</v>
      </c>
      <c r="F55" s="13">
        <v>1</v>
      </c>
      <c r="G55" s="13" t="s">
        <v>120</v>
      </c>
      <c r="H55" s="13">
        <v>0</v>
      </c>
      <c r="I55" s="18">
        <v>41665000</v>
      </c>
      <c r="J55" s="14">
        <v>41665000</v>
      </c>
      <c r="K55" s="13">
        <v>0</v>
      </c>
      <c r="L55" s="13">
        <v>0</v>
      </c>
      <c r="M55" s="10" t="s">
        <v>107799</v>
      </c>
      <c r="N55" s="13" t="s">
        <v>15</v>
      </c>
      <c r="O55" s="13" t="s">
        <v>107800</v>
      </c>
      <c r="P55" s="13">
        <v>4873820</v>
      </c>
      <c r="Q55" s="9" t="s">
        <v>107802</v>
      </c>
    </row>
    <row r="56" spans="1:17" x14ac:dyDescent="0.2">
      <c r="A56" s="13">
        <v>80161501</v>
      </c>
      <c r="B56" s="13" t="s">
        <v>107847</v>
      </c>
      <c r="C56" s="13">
        <v>1</v>
      </c>
      <c r="D56" s="13">
        <v>1</v>
      </c>
      <c r="E56" s="13">
        <v>11.5</v>
      </c>
      <c r="F56" s="13">
        <v>1</v>
      </c>
      <c r="G56" s="13" t="s">
        <v>120</v>
      </c>
      <c r="H56" s="13">
        <v>0</v>
      </c>
      <c r="I56" s="18">
        <v>19320000</v>
      </c>
      <c r="J56" s="14">
        <v>19320001</v>
      </c>
      <c r="K56" s="13">
        <v>0</v>
      </c>
      <c r="L56" s="13">
        <v>0</v>
      </c>
      <c r="M56" s="10" t="s">
        <v>107799</v>
      </c>
      <c r="N56" s="13" t="s">
        <v>15</v>
      </c>
      <c r="O56" s="13" t="s">
        <v>107800</v>
      </c>
      <c r="P56" s="13">
        <v>4873820</v>
      </c>
      <c r="Q56" s="9" t="s">
        <v>107802</v>
      </c>
    </row>
    <row r="57" spans="1:17" x14ac:dyDescent="0.2">
      <c r="A57" s="13">
        <v>80161501</v>
      </c>
      <c r="B57" s="13" t="s">
        <v>107848</v>
      </c>
      <c r="C57" s="13">
        <v>1</v>
      </c>
      <c r="D57" s="13">
        <v>1</v>
      </c>
      <c r="E57" s="13">
        <v>11</v>
      </c>
      <c r="F57" s="13">
        <v>1</v>
      </c>
      <c r="G57" s="13" t="s">
        <v>120</v>
      </c>
      <c r="H57" s="13">
        <v>0</v>
      </c>
      <c r="I57" s="18">
        <v>17424000</v>
      </c>
      <c r="J57" s="14">
        <v>17424000</v>
      </c>
      <c r="K57" s="13">
        <v>0</v>
      </c>
      <c r="L57" s="13">
        <v>0</v>
      </c>
      <c r="M57" s="10" t="s">
        <v>107799</v>
      </c>
      <c r="N57" s="13" t="s">
        <v>15</v>
      </c>
      <c r="O57" s="13" t="s">
        <v>107800</v>
      </c>
      <c r="P57" s="13">
        <v>4873820</v>
      </c>
      <c r="Q57" s="9" t="s">
        <v>107802</v>
      </c>
    </row>
    <row r="58" spans="1:17" x14ac:dyDescent="0.2">
      <c r="A58" s="13">
        <v>80101500</v>
      </c>
      <c r="B58" s="13" t="s">
        <v>107859</v>
      </c>
      <c r="C58" s="13">
        <v>1</v>
      </c>
      <c r="D58" s="13">
        <v>1</v>
      </c>
      <c r="E58" s="13">
        <v>6</v>
      </c>
      <c r="F58" s="13">
        <v>1</v>
      </c>
      <c r="G58" s="13" t="s">
        <v>120</v>
      </c>
      <c r="H58" s="13">
        <v>0</v>
      </c>
      <c r="I58" s="18">
        <v>40332000</v>
      </c>
      <c r="J58" s="14">
        <v>40332000</v>
      </c>
      <c r="K58" s="13">
        <v>0</v>
      </c>
      <c r="L58" s="13">
        <v>0</v>
      </c>
      <c r="M58" s="10" t="s">
        <v>107799</v>
      </c>
      <c r="N58" s="13" t="s">
        <v>15</v>
      </c>
      <c r="O58" s="13" t="s">
        <v>107800</v>
      </c>
      <c r="P58" s="13">
        <v>4873820</v>
      </c>
      <c r="Q58" s="9" t="s">
        <v>107802</v>
      </c>
    </row>
    <row r="59" spans="1:17" x14ac:dyDescent="0.2">
      <c r="A59" s="13">
        <v>80101500</v>
      </c>
      <c r="B59" s="13" t="s">
        <v>107859</v>
      </c>
      <c r="C59" s="13">
        <v>7</v>
      </c>
      <c r="D59" s="13">
        <v>7</v>
      </c>
      <c r="E59" s="13">
        <v>5.5</v>
      </c>
      <c r="F59" s="13">
        <v>1</v>
      </c>
      <c r="G59" s="13" t="s">
        <v>120</v>
      </c>
      <c r="H59" s="13">
        <v>0</v>
      </c>
      <c r="I59" s="18">
        <v>36971000</v>
      </c>
      <c r="J59" s="14">
        <v>36971000</v>
      </c>
      <c r="K59" s="13">
        <v>0</v>
      </c>
      <c r="L59" s="13">
        <v>0</v>
      </c>
      <c r="M59" s="10" t="s">
        <v>107799</v>
      </c>
      <c r="N59" s="13" t="s">
        <v>15</v>
      </c>
      <c r="O59" s="13" t="s">
        <v>107800</v>
      </c>
      <c r="P59" s="13">
        <v>4873820</v>
      </c>
      <c r="Q59" s="9" t="s">
        <v>107802</v>
      </c>
    </row>
    <row r="60" spans="1:17" x14ac:dyDescent="0.2">
      <c r="A60" s="13">
        <v>81111800</v>
      </c>
      <c r="B60" s="13" t="s">
        <v>107829</v>
      </c>
      <c r="C60" s="13">
        <v>2</v>
      </c>
      <c r="D60" s="13">
        <v>2</v>
      </c>
      <c r="E60" s="13">
        <v>6</v>
      </c>
      <c r="F60" s="13">
        <v>1</v>
      </c>
      <c r="G60" s="13" t="s">
        <v>31</v>
      </c>
      <c r="H60" s="13">
        <v>0</v>
      </c>
      <c r="I60" s="18">
        <v>61285825</v>
      </c>
      <c r="J60" s="14">
        <v>61285825</v>
      </c>
      <c r="K60" s="13">
        <v>0</v>
      </c>
      <c r="L60" s="13">
        <v>0</v>
      </c>
      <c r="M60" s="10" t="s">
        <v>107799</v>
      </c>
      <c r="N60" s="13" t="s">
        <v>15</v>
      </c>
      <c r="O60" s="13" t="s">
        <v>107800</v>
      </c>
      <c r="P60" s="13">
        <v>4873820</v>
      </c>
      <c r="Q60" s="9" t="s">
        <v>107802</v>
      </c>
    </row>
    <row r="61" spans="1:17" x14ac:dyDescent="0.2">
      <c r="A61" s="13">
        <v>80161500</v>
      </c>
      <c r="B61" s="13" t="s">
        <v>107837</v>
      </c>
      <c r="C61" s="13">
        <v>3</v>
      </c>
      <c r="D61" s="13">
        <v>3</v>
      </c>
      <c r="E61" s="13">
        <v>1</v>
      </c>
      <c r="F61" s="13">
        <v>1</v>
      </c>
      <c r="G61" s="13" t="s">
        <v>58</v>
      </c>
      <c r="H61" s="13">
        <v>0</v>
      </c>
      <c r="I61" s="18">
        <v>5000000</v>
      </c>
      <c r="J61" s="14">
        <v>5000000</v>
      </c>
      <c r="K61" s="13">
        <v>0</v>
      </c>
      <c r="L61" s="13">
        <v>0</v>
      </c>
      <c r="M61" s="10" t="s">
        <v>107799</v>
      </c>
      <c r="N61" s="13" t="s">
        <v>15</v>
      </c>
      <c r="O61" s="13" t="s">
        <v>107800</v>
      </c>
      <c r="P61" s="13">
        <v>4873820</v>
      </c>
      <c r="Q61" s="9" t="s">
        <v>107802</v>
      </c>
    </row>
    <row r="62" spans="1:17" x14ac:dyDescent="0.2">
      <c r="A62" s="13">
        <v>80161500</v>
      </c>
      <c r="B62" s="13" t="s">
        <v>107842</v>
      </c>
      <c r="C62" s="13">
        <v>4</v>
      </c>
      <c r="D62" s="13">
        <v>4</v>
      </c>
      <c r="E62" s="13">
        <v>6</v>
      </c>
      <c r="F62" s="13">
        <v>1</v>
      </c>
      <c r="G62" s="13" t="s">
        <v>127</v>
      </c>
      <c r="H62" s="13">
        <v>0</v>
      </c>
      <c r="I62" s="18">
        <v>12275000</v>
      </c>
      <c r="J62" s="14">
        <v>12275000</v>
      </c>
      <c r="K62" s="13">
        <v>0</v>
      </c>
      <c r="L62" s="13">
        <v>0</v>
      </c>
      <c r="M62" s="10" t="s">
        <v>107799</v>
      </c>
      <c r="N62" s="13" t="s">
        <v>15</v>
      </c>
      <c r="O62" s="13" t="s">
        <v>107800</v>
      </c>
      <c r="P62" s="13">
        <v>4873820</v>
      </c>
      <c r="Q62" s="9" t="s">
        <v>107802</v>
      </c>
    </row>
    <row r="63" spans="1:17" x14ac:dyDescent="0.2">
      <c r="A63" s="13">
        <v>80161500</v>
      </c>
      <c r="B63" s="13" t="s">
        <v>107832</v>
      </c>
      <c r="C63" s="13">
        <v>6</v>
      </c>
      <c r="D63" s="13">
        <v>6</v>
      </c>
      <c r="E63" s="13">
        <v>12</v>
      </c>
      <c r="F63" s="13">
        <v>1</v>
      </c>
      <c r="G63" s="13" t="s">
        <v>127</v>
      </c>
      <c r="H63" s="13">
        <v>0</v>
      </c>
      <c r="I63" s="18">
        <v>85000000</v>
      </c>
      <c r="J63" s="14">
        <v>85000000</v>
      </c>
      <c r="K63" s="13">
        <v>0</v>
      </c>
      <c r="L63" s="13">
        <v>0</v>
      </c>
      <c r="M63" s="10" t="s">
        <v>107799</v>
      </c>
      <c r="N63" s="13" t="s">
        <v>15</v>
      </c>
      <c r="O63" s="13" t="s">
        <v>107800</v>
      </c>
      <c r="P63" s="13">
        <v>4873820</v>
      </c>
      <c r="Q63" s="9" t="s">
        <v>107802</v>
      </c>
    </row>
    <row r="64" spans="1:17" x14ac:dyDescent="0.2">
      <c r="A64" s="13">
        <v>80161500</v>
      </c>
      <c r="B64" s="13" t="s">
        <v>107821</v>
      </c>
      <c r="C64" s="13">
        <v>6</v>
      </c>
      <c r="D64" s="13">
        <v>6</v>
      </c>
      <c r="E64" s="13">
        <v>24</v>
      </c>
      <c r="F64" s="13">
        <v>1</v>
      </c>
      <c r="G64" s="13" t="s">
        <v>51</v>
      </c>
      <c r="H64" s="13">
        <v>0</v>
      </c>
      <c r="I64" s="18">
        <v>50000000</v>
      </c>
      <c r="J64" s="14">
        <v>50000000</v>
      </c>
      <c r="K64" s="13">
        <v>0</v>
      </c>
      <c r="L64" s="13">
        <v>0</v>
      </c>
      <c r="M64" s="10" t="s">
        <v>107799</v>
      </c>
      <c r="N64" s="13" t="s">
        <v>15</v>
      </c>
      <c r="O64" s="13" t="s">
        <v>107800</v>
      </c>
      <c r="P64" s="13">
        <v>4873820</v>
      </c>
      <c r="Q64" s="9" t="s">
        <v>107802</v>
      </c>
    </row>
    <row r="65" spans="1:17" x14ac:dyDescent="0.2">
      <c r="A65" s="13">
        <v>80161500</v>
      </c>
      <c r="B65" s="13" t="s">
        <v>107838</v>
      </c>
      <c r="C65" s="13">
        <v>10</v>
      </c>
      <c r="D65" s="13">
        <v>10</v>
      </c>
      <c r="E65" s="13">
        <v>12</v>
      </c>
      <c r="F65" s="13">
        <v>1</v>
      </c>
      <c r="G65" s="13" t="s">
        <v>58</v>
      </c>
      <c r="H65" s="13">
        <v>0</v>
      </c>
      <c r="I65" s="18">
        <v>19000000</v>
      </c>
      <c r="J65" s="14">
        <v>19000000</v>
      </c>
      <c r="K65" s="13">
        <v>0</v>
      </c>
      <c r="L65" s="13">
        <v>0</v>
      </c>
      <c r="M65" s="10" t="s">
        <v>107799</v>
      </c>
      <c r="N65" s="13" t="s">
        <v>15</v>
      </c>
      <c r="O65" s="13" t="s">
        <v>107800</v>
      </c>
      <c r="P65" s="13">
        <v>4873820</v>
      </c>
      <c r="Q65" s="9" t="s">
        <v>107802</v>
      </c>
    </row>
    <row r="66" spans="1:17" x14ac:dyDescent="0.2">
      <c r="A66" s="13">
        <v>80161500</v>
      </c>
      <c r="B66" s="13" t="s">
        <v>107830</v>
      </c>
      <c r="C66" s="13">
        <v>10</v>
      </c>
      <c r="D66" s="13">
        <v>10</v>
      </c>
      <c r="E66" s="13">
        <v>12</v>
      </c>
      <c r="F66" s="13">
        <v>1</v>
      </c>
      <c r="G66" s="13" t="s">
        <v>58</v>
      </c>
      <c r="H66" s="13">
        <v>0</v>
      </c>
      <c r="I66" s="18">
        <v>19000000</v>
      </c>
      <c r="J66" s="14">
        <v>19000000</v>
      </c>
      <c r="K66" s="13">
        <v>0</v>
      </c>
      <c r="L66" s="13">
        <v>0</v>
      </c>
      <c r="M66" s="10" t="s">
        <v>107799</v>
      </c>
      <c r="N66" s="13" t="s">
        <v>15</v>
      </c>
      <c r="O66" s="13" t="s">
        <v>107800</v>
      </c>
      <c r="P66" s="13">
        <v>4873820</v>
      </c>
      <c r="Q66" s="9" t="s">
        <v>107802</v>
      </c>
    </row>
    <row r="67" spans="1:17" x14ac:dyDescent="0.2">
      <c r="A67" s="13">
        <v>80161500</v>
      </c>
      <c r="B67" s="13" t="s">
        <v>107834</v>
      </c>
      <c r="C67" s="13">
        <v>6</v>
      </c>
      <c r="D67" s="13">
        <v>6</v>
      </c>
      <c r="E67" s="13">
        <v>12</v>
      </c>
      <c r="F67" s="13">
        <v>1</v>
      </c>
      <c r="G67" s="13" t="s">
        <v>127</v>
      </c>
      <c r="H67" s="13">
        <v>0</v>
      </c>
      <c r="I67" s="18">
        <v>40000000</v>
      </c>
      <c r="J67" s="14">
        <v>40000000</v>
      </c>
      <c r="K67" s="13">
        <v>0</v>
      </c>
      <c r="L67" s="13">
        <v>0</v>
      </c>
      <c r="M67" s="10" t="s">
        <v>107799</v>
      </c>
      <c r="N67" s="13" t="s">
        <v>15</v>
      </c>
      <c r="O67" s="13" t="s">
        <v>107800</v>
      </c>
      <c r="P67" s="13">
        <v>4873820</v>
      </c>
      <c r="Q67" s="9" t="s">
        <v>107802</v>
      </c>
    </row>
    <row r="68" spans="1:17" x14ac:dyDescent="0.2">
      <c r="A68" s="13">
        <v>80161500</v>
      </c>
      <c r="B68" s="13" t="s">
        <v>107835</v>
      </c>
      <c r="C68" s="13">
        <v>7</v>
      </c>
      <c r="D68" s="13">
        <v>7</v>
      </c>
      <c r="E68" s="13">
        <v>12</v>
      </c>
      <c r="F68" s="13">
        <v>1</v>
      </c>
      <c r="G68" s="13" t="s">
        <v>58</v>
      </c>
      <c r="H68" s="13">
        <v>0</v>
      </c>
      <c r="I68" s="18">
        <v>18000000</v>
      </c>
      <c r="J68" s="14">
        <v>18000000</v>
      </c>
      <c r="K68" s="13">
        <v>0</v>
      </c>
      <c r="L68" s="13">
        <v>0</v>
      </c>
      <c r="M68" s="10" t="s">
        <v>107799</v>
      </c>
      <c r="N68" s="13" t="s">
        <v>15</v>
      </c>
      <c r="O68" s="13" t="s">
        <v>107800</v>
      </c>
      <c r="P68" s="13">
        <v>4873820</v>
      </c>
      <c r="Q68" s="9" t="s">
        <v>107802</v>
      </c>
    </row>
    <row r="69" spans="1:17" x14ac:dyDescent="0.2">
      <c r="A69" s="13">
        <v>80161500</v>
      </c>
      <c r="B69" s="13" t="s">
        <v>107831</v>
      </c>
      <c r="C69" s="13">
        <v>7</v>
      </c>
      <c r="D69" s="13">
        <v>7</v>
      </c>
      <c r="E69" s="13">
        <v>12</v>
      </c>
      <c r="F69" s="13">
        <v>1</v>
      </c>
      <c r="G69" s="13" t="s">
        <v>127</v>
      </c>
      <c r="H69" s="13">
        <v>0</v>
      </c>
      <c r="I69" s="18">
        <v>20000000</v>
      </c>
      <c r="J69" s="14">
        <v>20000000</v>
      </c>
      <c r="K69" s="13">
        <v>0</v>
      </c>
      <c r="L69" s="13">
        <v>0</v>
      </c>
      <c r="M69" s="10" t="s">
        <v>107799</v>
      </c>
      <c r="N69" s="13" t="s">
        <v>15</v>
      </c>
      <c r="O69" s="13" t="s">
        <v>107800</v>
      </c>
      <c r="P69" s="13">
        <v>4873820</v>
      </c>
      <c r="Q69" s="9" t="s">
        <v>107802</v>
      </c>
    </row>
    <row r="70" spans="1:17" x14ac:dyDescent="0.2">
      <c r="A70" s="13">
        <v>80161500</v>
      </c>
      <c r="B70" s="13" t="s">
        <v>107858</v>
      </c>
      <c r="C70" s="13">
        <v>9</v>
      </c>
      <c r="D70" s="13">
        <v>9</v>
      </c>
      <c r="E70" s="13">
        <v>12</v>
      </c>
      <c r="F70" s="13">
        <v>1</v>
      </c>
      <c r="G70" s="13" t="s">
        <v>58</v>
      </c>
      <c r="H70" s="13">
        <v>0</v>
      </c>
      <c r="I70" s="18">
        <v>3000000</v>
      </c>
      <c r="J70" s="14">
        <v>3000000</v>
      </c>
      <c r="K70" s="13">
        <v>0</v>
      </c>
      <c r="L70" s="13">
        <v>0</v>
      </c>
      <c r="M70" s="10" t="s">
        <v>107799</v>
      </c>
      <c r="N70" s="13" t="s">
        <v>15</v>
      </c>
      <c r="O70" s="13" t="s">
        <v>107800</v>
      </c>
      <c r="P70" s="13">
        <v>4873820</v>
      </c>
      <c r="Q70" s="9" t="s">
        <v>107802</v>
      </c>
    </row>
    <row r="71" spans="1:17" x14ac:dyDescent="0.2">
      <c r="A71" s="13">
        <v>80161500</v>
      </c>
      <c r="B71" s="13" t="s">
        <v>107818</v>
      </c>
      <c r="C71" s="13">
        <v>3</v>
      </c>
      <c r="D71" s="13">
        <v>3</v>
      </c>
      <c r="E71" s="13">
        <v>12</v>
      </c>
      <c r="F71" s="13">
        <v>1</v>
      </c>
      <c r="G71" s="13" t="s">
        <v>127</v>
      </c>
      <c r="H71" s="13">
        <v>0</v>
      </c>
      <c r="I71" s="18">
        <v>39609000</v>
      </c>
      <c r="J71" s="14">
        <v>39609000</v>
      </c>
      <c r="K71" s="13">
        <v>0</v>
      </c>
      <c r="L71" s="13">
        <v>0</v>
      </c>
      <c r="M71" s="10" t="s">
        <v>107799</v>
      </c>
      <c r="N71" s="13" t="s">
        <v>15</v>
      </c>
      <c r="O71" s="13" t="s">
        <v>107800</v>
      </c>
      <c r="P71" s="13">
        <v>4873820</v>
      </c>
      <c r="Q71" s="9" t="s">
        <v>107802</v>
      </c>
    </row>
    <row r="72" spans="1:17" x14ac:dyDescent="0.2">
      <c r="A72" s="13">
        <v>80161500</v>
      </c>
      <c r="B72" s="13" t="s">
        <v>107819</v>
      </c>
      <c r="C72" s="13">
        <v>9</v>
      </c>
      <c r="D72" s="13">
        <v>9</v>
      </c>
      <c r="E72" s="13">
        <v>12</v>
      </c>
      <c r="F72" s="13">
        <v>1</v>
      </c>
      <c r="G72" s="13" t="s">
        <v>58</v>
      </c>
      <c r="H72" s="13">
        <v>0</v>
      </c>
      <c r="I72" s="18">
        <v>20000000</v>
      </c>
      <c r="J72" s="14">
        <v>20000000</v>
      </c>
      <c r="K72" s="13">
        <v>0</v>
      </c>
      <c r="L72" s="13">
        <v>0</v>
      </c>
      <c r="M72" s="10" t="s">
        <v>107799</v>
      </c>
      <c r="N72" s="13" t="s">
        <v>15</v>
      </c>
      <c r="O72" s="13" t="s">
        <v>107800</v>
      </c>
      <c r="P72" s="13">
        <v>4873820</v>
      </c>
      <c r="Q72" s="9" t="s">
        <v>107802</v>
      </c>
    </row>
    <row r="73" spans="1:17" x14ac:dyDescent="0.2">
      <c r="A73" s="13">
        <v>80161500</v>
      </c>
      <c r="B73" s="13" t="s">
        <v>107820</v>
      </c>
      <c r="C73" s="13">
        <v>7</v>
      </c>
      <c r="D73" s="13">
        <v>7</v>
      </c>
      <c r="E73" s="13">
        <v>12</v>
      </c>
      <c r="F73" s="13">
        <v>1</v>
      </c>
      <c r="G73" s="13" t="s">
        <v>127</v>
      </c>
      <c r="H73" s="13">
        <v>0</v>
      </c>
      <c r="I73" s="18">
        <v>32000000</v>
      </c>
      <c r="J73" s="14">
        <v>32000000</v>
      </c>
      <c r="K73" s="13">
        <v>0</v>
      </c>
      <c r="L73" s="13">
        <v>0</v>
      </c>
      <c r="M73" s="10" t="s">
        <v>107799</v>
      </c>
      <c r="N73" s="13" t="s">
        <v>15</v>
      </c>
      <c r="O73" s="13" t="s">
        <v>107800</v>
      </c>
      <c r="P73" s="13">
        <v>4873820</v>
      </c>
      <c r="Q73" s="9" t="s">
        <v>107802</v>
      </c>
    </row>
    <row r="74" spans="1:17" x14ac:dyDescent="0.2">
      <c r="A74" s="13">
        <v>80161500</v>
      </c>
      <c r="B74" s="13" t="s">
        <v>107822</v>
      </c>
      <c r="C74" s="13">
        <v>7</v>
      </c>
      <c r="D74" s="13">
        <v>7</v>
      </c>
      <c r="E74" s="13">
        <v>3</v>
      </c>
      <c r="F74" s="13">
        <v>1</v>
      </c>
      <c r="G74" s="13" t="s">
        <v>120</v>
      </c>
      <c r="H74" s="13">
        <v>0</v>
      </c>
      <c r="I74" s="18">
        <v>21000000</v>
      </c>
      <c r="J74" s="14">
        <v>21000000</v>
      </c>
      <c r="K74" s="13">
        <v>0</v>
      </c>
      <c r="L74" s="13">
        <v>0</v>
      </c>
      <c r="M74" s="10" t="s">
        <v>107799</v>
      </c>
      <c r="N74" s="13" t="s">
        <v>15</v>
      </c>
      <c r="O74" s="13" t="s">
        <v>107800</v>
      </c>
      <c r="P74" s="13">
        <v>4873820</v>
      </c>
      <c r="Q74" s="9" t="s">
        <v>107802</v>
      </c>
    </row>
    <row r="75" spans="1:17" x14ac:dyDescent="0.2">
      <c r="A75" s="13">
        <v>80161500</v>
      </c>
      <c r="B75" s="13" t="s">
        <v>107833</v>
      </c>
      <c r="C75" s="13">
        <v>1</v>
      </c>
      <c r="D75" s="13">
        <v>1</v>
      </c>
      <c r="E75" s="13">
        <v>6</v>
      </c>
      <c r="F75" s="13">
        <v>1</v>
      </c>
      <c r="G75" s="13" t="s">
        <v>120</v>
      </c>
      <c r="H75" s="13">
        <v>0</v>
      </c>
      <c r="I75" s="18">
        <f>27500000+30000000</f>
        <v>57500000</v>
      </c>
      <c r="J75" s="14">
        <v>57500000</v>
      </c>
      <c r="K75" s="13">
        <v>0</v>
      </c>
      <c r="L75" s="13">
        <v>0</v>
      </c>
      <c r="M75" s="10" t="s">
        <v>107799</v>
      </c>
      <c r="N75" s="13" t="s">
        <v>15</v>
      </c>
      <c r="O75" s="13" t="s">
        <v>107800</v>
      </c>
      <c r="P75" s="13">
        <v>4873820</v>
      </c>
      <c r="Q75" s="9" t="s">
        <v>107802</v>
      </c>
    </row>
    <row r="76" spans="1:17" x14ac:dyDescent="0.2">
      <c r="A76" s="13">
        <v>80161500</v>
      </c>
      <c r="B76" s="13" t="s">
        <v>107823</v>
      </c>
      <c r="C76" s="13">
        <v>1</v>
      </c>
      <c r="D76" s="13">
        <v>1</v>
      </c>
      <c r="E76" s="13">
        <v>6</v>
      </c>
      <c r="F76" s="13">
        <v>1</v>
      </c>
      <c r="G76" s="13" t="s">
        <v>120</v>
      </c>
      <c r="H76" s="13">
        <v>0</v>
      </c>
      <c r="I76" s="18">
        <f>44000000+48000000</f>
        <v>92000000</v>
      </c>
      <c r="J76" s="14">
        <v>92000000</v>
      </c>
      <c r="K76" s="13">
        <v>0</v>
      </c>
      <c r="L76" s="13">
        <v>0</v>
      </c>
      <c r="M76" s="10" t="s">
        <v>107799</v>
      </c>
      <c r="N76" s="13" t="s">
        <v>15</v>
      </c>
      <c r="O76" s="13" t="s">
        <v>107800</v>
      </c>
      <c r="P76" s="13">
        <v>4873820</v>
      </c>
      <c r="Q76" s="9" t="s">
        <v>107802</v>
      </c>
    </row>
    <row r="77" spans="1:17" x14ac:dyDescent="0.2">
      <c r="A77" s="13">
        <v>80161506</v>
      </c>
      <c r="B77" s="13" t="s">
        <v>107839</v>
      </c>
      <c r="C77" s="13">
        <v>1</v>
      </c>
      <c r="D77" s="13">
        <v>1</v>
      </c>
      <c r="E77" s="13">
        <v>11.5</v>
      </c>
      <c r="F77" s="13">
        <v>1</v>
      </c>
      <c r="G77" s="13" t="s">
        <v>120</v>
      </c>
      <c r="H77" s="13">
        <v>0</v>
      </c>
      <c r="I77" s="18">
        <v>66412500</v>
      </c>
      <c r="J77" s="14">
        <v>66412500</v>
      </c>
      <c r="K77" s="13">
        <v>0</v>
      </c>
      <c r="L77" s="13">
        <v>0</v>
      </c>
      <c r="M77" s="10" t="s">
        <v>107799</v>
      </c>
      <c r="N77" s="13" t="s">
        <v>15</v>
      </c>
      <c r="O77" s="13" t="s">
        <v>107800</v>
      </c>
      <c r="P77" s="13">
        <v>4873820</v>
      </c>
      <c r="Q77" s="9" t="s">
        <v>107802</v>
      </c>
    </row>
    <row r="78" spans="1:17" x14ac:dyDescent="0.2">
      <c r="A78" s="13">
        <v>82111800</v>
      </c>
      <c r="B78" s="13" t="s">
        <v>107840</v>
      </c>
      <c r="C78" s="13">
        <v>1</v>
      </c>
      <c r="D78" s="13">
        <v>1</v>
      </c>
      <c r="E78" s="13">
        <v>11.5</v>
      </c>
      <c r="F78" s="13">
        <v>1</v>
      </c>
      <c r="G78" s="13" t="s">
        <v>120</v>
      </c>
      <c r="H78" s="13">
        <v>0</v>
      </c>
      <c r="I78" s="18">
        <v>90562500</v>
      </c>
      <c r="J78" s="14">
        <v>90562500</v>
      </c>
      <c r="K78" s="13">
        <v>0</v>
      </c>
      <c r="L78" s="13">
        <v>0</v>
      </c>
      <c r="M78" s="10" t="s">
        <v>107799</v>
      </c>
      <c r="N78" s="13" t="s">
        <v>15</v>
      </c>
      <c r="O78" s="13" t="s">
        <v>107800</v>
      </c>
      <c r="P78" s="13">
        <v>4873820</v>
      </c>
      <c r="Q78" s="9" t="s">
        <v>107802</v>
      </c>
    </row>
    <row r="79" spans="1:17" x14ac:dyDescent="0.2">
      <c r="A79" s="13">
        <v>80161506</v>
      </c>
      <c r="B79" s="13" t="s">
        <v>107841</v>
      </c>
      <c r="C79" s="13">
        <v>1</v>
      </c>
      <c r="D79" s="13">
        <v>1</v>
      </c>
      <c r="E79" s="13">
        <v>11.5</v>
      </c>
      <c r="F79" s="13">
        <v>1</v>
      </c>
      <c r="G79" s="13" t="s">
        <v>120</v>
      </c>
      <c r="H79" s="13">
        <v>0</v>
      </c>
      <c r="I79" s="18">
        <v>26174000</v>
      </c>
      <c r="J79" s="14">
        <v>26174000</v>
      </c>
      <c r="K79" s="13">
        <v>0</v>
      </c>
      <c r="L79" s="13">
        <v>0</v>
      </c>
      <c r="M79" s="10" t="s">
        <v>107799</v>
      </c>
      <c r="N79" s="13" t="s">
        <v>15</v>
      </c>
      <c r="O79" s="13" t="s">
        <v>107800</v>
      </c>
      <c r="P79" s="13">
        <v>4873820</v>
      </c>
      <c r="Q79" s="9" t="s">
        <v>107802</v>
      </c>
    </row>
    <row r="80" spans="1:17" x14ac:dyDescent="0.2">
      <c r="A80" s="13">
        <v>80161506</v>
      </c>
      <c r="B80" s="13" t="s">
        <v>107836</v>
      </c>
      <c r="C80" s="13">
        <v>10</v>
      </c>
      <c r="D80" s="13">
        <v>10</v>
      </c>
      <c r="E80" s="13">
        <v>2</v>
      </c>
      <c r="F80" s="13">
        <v>1</v>
      </c>
      <c r="G80" s="13" t="s">
        <v>120</v>
      </c>
      <c r="H80" s="13">
        <v>0</v>
      </c>
      <c r="I80" s="18">
        <v>32000000</v>
      </c>
      <c r="J80" s="14">
        <v>32000000</v>
      </c>
      <c r="K80" s="13">
        <v>0</v>
      </c>
      <c r="L80" s="13">
        <v>0</v>
      </c>
      <c r="M80" s="10" t="s">
        <v>107799</v>
      </c>
      <c r="N80" s="13" t="s">
        <v>15</v>
      </c>
      <c r="O80" s="13" t="s">
        <v>107800</v>
      </c>
      <c r="P80" s="13">
        <v>4873820</v>
      </c>
      <c r="Q80" s="9" t="s">
        <v>107802</v>
      </c>
    </row>
    <row r="81" spans="1:17" x14ac:dyDescent="0.2">
      <c r="A81" s="13">
        <v>80101500</v>
      </c>
      <c r="B81" s="13" t="s">
        <v>107857</v>
      </c>
      <c r="C81" s="13">
        <v>1</v>
      </c>
      <c r="D81" s="13">
        <v>1</v>
      </c>
      <c r="E81" s="13">
        <v>6</v>
      </c>
      <c r="F81" s="13">
        <v>1</v>
      </c>
      <c r="G81" s="13" t="s">
        <v>120</v>
      </c>
      <c r="H81" s="13">
        <v>0</v>
      </c>
      <c r="I81" s="18">
        <f>13800000+12650000</f>
        <v>26450000</v>
      </c>
      <c r="J81" s="14">
        <v>26450000</v>
      </c>
      <c r="K81" s="13">
        <v>0</v>
      </c>
      <c r="L81" s="13">
        <v>0</v>
      </c>
      <c r="M81" s="10" t="s">
        <v>107799</v>
      </c>
      <c r="N81" s="13" t="s">
        <v>15</v>
      </c>
      <c r="O81" s="13" t="s">
        <v>107800</v>
      </c>
      <c r="P81" s="13">
        <v>4873820</v>
      </c>
      <c r="Q81" s="9" t="s">
        <v>107802</v>
      </c>
    </row>
    <row r="82" spans="1:17" x14ac:dyDescent="0.2">
      <c r="A82" s="13">
        <v>80101500</v>
      </c>
      <c r="B82" s="13" t="s">
        <v>107843</v>
      </c>
      <c r="C82" s="13">
        <v>3</v>
      </c>
      <c r="D82" s="13">
        <v>3</v>
      </c>
      <c r="E82" s="13">
        <v>4</v>
      </c>
      <c r="F82" s="13">
        <v>1</v>
      </c>
      <c r="G82" s="13" t="s">
        <v>44</v>
      </c>
      <c r="H82" s="13">
        <v>0</v>
      </c>
      <c r="I82" s="18">
        <v>45000000</v>
      </c>
      <c r="J82" s="14">
        <v>45000000</v>
      </c>
      <c r="K82" s="13">
        <v>0</v>
      </c>
      <c r="L82" s="13">
        <v>0</v>
      </c>
      <c r="M82" s="10" t="s">
        <v>107799</v>
      </c>
      <c r="N82" s="13" t="s">
        <v>15</v>
      </c>
      <c r="O82" s="13" t="s">
        <v>107800</v>
      </c>
      <c r="P82" s="13">
        <v>4873820</v>
      </c>
      <c r="Q82" s="9" t="s">
        <v>107802</v>
      </c>
    </row>
    <row r="83" spans="1:17" x14ac:dyDescent="0.2">
      <c r="A83" s="13">
        <v>80101500</v>
      </c>
      <c r="B83" s="13" t="s">
        <v>107844</v>
      </c>
      <c r="C83" s="13">
        <v>1</v>
      </c>
      <c r="D83" s="13">
        <v>1</v>
      </c>
      <c r="E83" s="13">
        <v>11.5</v>
      </c>
      <c r="F83" s="13">
        <v>1</v>
      </c>
      <c r="G83" s="13" t="s">
        <v>120</v>
      </c>
      <c r="H83" s="13">
        <v>0</v>
      </c>
      <c r="I83" s="18">
        <v>25691000</v>
      </c>
      <c r="J83" s="14">
        <v>25691000</v>
      </c>
      <c r="K83" s="13">
        <v>0</v>
      </c>
      <c r="L83" s="13">
        <v>0</v>
      </c>
      <c r="M83" s="10" t="s">
        <v>107799</v>
      </c>
      <c r="N83" s="13" t="s">
        <v>15</v>
      </c>
      <c r="O83" s="13" t="s">
        <v>107800</v>
      </c>
      <c r="P83" s="13">
        <v>4873820</v>
      </c>
      <c r="Q83" s="9" t="s">
        <v>107802</v>
      </c>
    </row>
    <row r="84" spans="1:17" x14ac:dyDescent="0.2">
      <c r="A84" s="13">
        <v>80101500</v>
      </c>
      <c r="B84" s="13" t="s">
        <v>107856</v>
      </c>
      <c r="C84" s="13">
        <v>1</v>
      </c>
      <c r="D84" s="13">
        <v>1</v>
      </c>
      <c r="E84" s="13">
        <v>6</v>
      </c>
      <c r="F84" s="13">
        <v>1</v>
      </c>
      <c r="G84" s="13" t="s">
        <v>120</v>
      </c>
      <c r="H84" s="13">
        <v>0</v>
      </c>
      <c r="I84" s="18">
        <v>36000000</v>
      </c>
      <c r="J84" s="14">
        <v>36000000</v>
      </c>
      <c r="K84" s="13">
        <v>0</v>
      </c>
      <c r="L84" s="13">
        <v>0</v>
      </c>
      <c r="M84" s="10" t="s">
        <v>107799</v>
      </c>
      <c r="N84" s="13" t="s">
        <v>15</v>
      </c>
      <c r="O84" s="13" t="s">
        <v>107800</v>
      </c>
      <c r="P84" s="13">
        <v>4873820</v>
      </c>
      <c r="Q84" s="9" t="s">
        <v>107802</v>
      </c>
    </row>
    <row r="85" spans="1:17" x14ac:dyDescent="0.2">
      <c r="A85" s="13">
        <v>80101500</v>
      </c>
      <c r="B85" s="13" t="s">
        <v>107856</v>
      </c>
      <c r="C85" s="13">
        <v>1</v>
      </c>
      <c r="D85" s="13">
        <v>1</v>
      </c>
      <c r="E85" s="13">
        <v>5.5</v>
      </c>
      <c r="F85" s="13">
        <v>1</v>
      </c>
      <c r="G85" s="13" t="s">
        <v>120</v>
      </c>
      <c r="H85" s="13">
        <v>0</v>
      </c>
      <c r="I85" s="18">
        <v>33000000</v>
      </c>
      <c r="J85" s="14">
        <v>33000000</v>
      </c>
      <c r="K85" s="13">
        <v>0</v>
      </c>
      <c r="L85" s="13">
        <v>0</v>
      </c>
      <c r="M85" s="10" t="s">
        <v>107799</v>
      </c>
      <c r="N85" s="13" t="s">
        <v>15</v>
      </c>
      <c r="O85" s="13" t="s">
        <v>107800</v>
      </c>
      <c r="P85" s="13">
        <v>4873820</v>
      </c>
      <c r="Q85" s="9" t="s">
        <v>107802</v>
      </c>
    </row>
    <row r="86" spans="1:17" x14ac:dyDescent="0.2">
      <c r="A86" s="13">
        <v>80101500</v>
      </c>
      <c r="B86" s="13" t="s">
        <v>107851</v>
      </c>
      <c r="C86" s="13">
        <v>1</v>
      </c>
      <c r="D86" s="13">
        <v>1</v>
      </c>
      <c r="E86" s="13">
        <v>11.5</v>
      </c>
      <c r="F86" s="13">
        <v>1</v>
      </c>
      <c r="G86" s="13" t="s">
        <v>120</v>
      </c>
      <c r="H86" s="13">
        <v>0</v>
      </c>
      <c r="I86" s="18">
        <v>39203500</v>
      </c>
      <c r="J86" s="14">
        <v>39203500</v>
      </c>
      <c r="K86" s="13">
        <v>0</v>
      </c>
      <c r="L86" s="13">
        <v>0</v>
      </c>
      <c r="M86" s="10" t="s">
        <v>107799</v>
      </c>
      <c r="N86" s="13" t="s">
        <v>15</v>
      </c>
      <c r="O86" s="13" t="s">
        <v>107800</v>
      </c>
      <c r="P86" s="13">
        <v>4873820</v>
      </c>
      <c r="Q86" s="9" t="s">
        <v>107802</v>
      </c>
    </row>
    <row r="87" spans="1:17" x14ac:dyDescent="0.2">
      <c r="A87" s="13">
        <v>80101500</v>
      </c>
      <c r="B87" s="13" t="s">
        <v>107850</v>
      </c>
      <c r="C87" s="13">
        <v>1</v>
      </c>
      <c r="D87" s="13">
        <v>1</v>
      </c>
      <c r="E87" s="13">
        <v>6</v>
      </c>
      <c r="F87" s="13">
        <v>1</v>
      </c>
      <c r="G87" s="13" t="s">
        <v>120</v>
      </c>
      <c r="H87" s="13">
        <v>0</v>
      </c>
      <c r="I87" s="18">
        <v>32602500</v>
      </c>
      <c r="J87" s="14">
        <v>32602500</v>
      </c>
      <c r="K87" s="13">
        <v>0</v>
      </c>
      <c r="L87" s="13">
        <v>0</v>
      </c>
      <c r="M87" s="10" t="s">
        <v>107799</v>
      </c>
      <c r="N87" s="13" t="s">
        <v>15</v>
      </c>
      <c r="O87" s="13" t="s">
        <v>107800</v>
      </c>
      <c r="P87" s="13">
        <v>4873820</v>
      </c>
      <c r="Q87" s="9" t="s">
        <v>107802</v>
      </c>
    </row>
    <row r="88" spans="1:17" x14ac:dyDescent="0.2">
      <c r="A88" s="13">
        <v>80101500</v>
      </c>
      <c r="B88" s="13" t="s">
        <v>107845</v>
      </c>
      <c r="C88" s="13">
        <v>2</v>
      </c>
      <c r="D88" s="13">
        <v>2</v>
      </c>
      <c r="E88" s="13">
        <v>4</v>
      </c>
      <c r="F88" s="13">
        <v>1</v>
      </c>
      <c r="G88" s="13" t="s">
        <v>44</v>
      </c>
      <c r="H88" s="13">
        <v>0</v>
      </c>
      <c r="I88" s="18">
        <v>45000000</v>
      </c>
      <c r="J88" s="14">
        <v>45000000</v>
      </c>
      <c r="K88" s="13">
        <v>0</v>
      </c>
      <c r="L88" s="13">
        <v>0</v>
      </c>
      <c r="M88" s="10" t="s">
        <v>107799</v>
      </c>
      <c r="N88" s="13" t="s">
        <v>15</v>
      </c>
      <c r="O88" s="13" t="s">
        <v>107800</v>
      </c>
      <c r="P88" s="13">
        <v>4873820</v>
      </c>
      <c r="Q88" s="9" t="s">
        <v>107802</v>
      </c>
    </row>
    <row r="89" spans="1:17" x14ac:dyDescent="0.2">
      <c r="A89" s="13">
        <v>80101500</v>
      </c>
      <c r="B89" s="13" t="s">
        <v>107846</v>
      </c>
      <c r="C89" s="13">
        <v>5</v>
      </c>
      <c r="D89" s="13">
        <v>5</v>
      </c>
      <c r="E89" s="13">
        <v>3</v>
      </c>
      <c r="F89" s="13">
        <v>1</v>
      </c>
      <c r="G89" s="13" t="s">
        <v>31</v>
      </c>
      <c r="H89" s="13">
        <v>0</v>
      </c>
      <c r="I89" s="18">
        <v>25000000</v>
      </c>
      <c r="J89" s="14">
        <v>25000000</v>
      </c>
      <c r="K89" s="13">
        <v>0</v>
      </c>
      <c r="L89" s="13">
        <v>0</v>
      </c>
      <c r="M89" s="10" t="s">
        <v>107799</v>
      </c>
      <c r="N89" s="13" t="s">
        <v>15</v>
      </c>
      <c r="O89" s="13" t="s">
        <v>107800</v>
      </c>
      <c r="P89" s="13">
        <v>4873820</v>
      </c>
      <c r="Q89" s="9" t="s">
        <v>107802</v>
      </c>
    </row>
    <row r="90" spans="1:17" x14ac:dyDescent="0.2">
      <c r="A90" s="13">
        <v>80101500</v>
      </c>
      <c r="B90" s="13" t="s">
        <v>107854</v>
      </c>
      <c r="C90" s="13">
        <v>1</v>
      </c>
      <c r="D90" s="13">
        <v>1</v>
      </c>
      <c r="E90" s="13">
        <v>11.5</v>
      </c>
      <c r="F90" s="13">
        <v>1</v>
      </c>
      <c r="G90" s="13" t="s">
        <v>120</v>
      </c>
      <c r="H90" s="13">
        <v>0</v>
      </c>
      <c r="I90" s="18">
        <v>39269491.800000004</v>
      </c>
      <c r="J90" s="14">
        <v>39269491.800000004</v>
      </c>
      <c r="K90" s="13">
        <v>0</v>
      </c>
      <c r="L90" s="13">
        <v>0</v>
      </c>
      <c r="M90" s="10" t="s">
        <v>107799</v>
      </c>
      <c r="N90" s="13" t="s">
        <v>15</v>
      </c>
      <c r="O90" s="13" t="s">
        <v>107800</v>
      </c>
      <c r="P90" s="13">
        <v>4873820</v>
      </c>
      <c r="Q90" s="9" t="s">
        <v>107802</v>
      </c>
    </row>
    <row r="91" spans="1:17" x14ac:dyDescent="0.2">
      <c r="A91" s="13">
        <v>80101500</v>
      </c>
      <c r="B91" s="13" t="s">
        <v>107853</v>
      </c>
      <c r="C91" s="13">
        <v>3</v>
      </c>
      <c r="D91" s="13">
        <v>3</v>
      </c>
      <c r="E91" s="13">
        <v>3</v>
      </c>
      <c r="F91" s="13">
        <v>1</v>
      </c>
      <c r="G91" s="13" t="s">
        <v>120</v>
      </c>
      <c r="H91" s="13">
        <v>0</v>
      </c>
      <c r="I91" s="18">
        <v>5000000</v>
      </c>
      <c r="J91" s="14">
        <v>5000000</v>
      </c>
      <c r="K91" s="13">
        <v>0</v>
      </c>
      <c r="L91" s="13">
        <v>0</v>
      </c>
      <c r="M91" s="10" t="s">
        <v>107799</v>
      </c>
      <c r="N91" s="13" t="s">
        <v>15</v>
      </c>
      <c r="O91" s="13" t="s">
        <v>107800</v>
      </c>
      <c r="P91" s="13">
        <v>4873820</v>
      </c>
      <c r="Q91" s="9" t="s">
        <v>107802</v>
      </c>
    </row>
    <row r="92" spans="1:17" x14ac:dyDescent="0.2">
      <c r="A92" s="13">
        <v>80101500</v>
      </c>
      <c r="B92" s="13" t="s">
        <v>107852</v>
      </c>
      <c r="C92" s="13">
        <v>1</v>
      </c>
      <c r="D92" s="13">
        <v>1</v>
      </c>
      <c r="E92" s="13">
        <v>5</v>
      </c>
      <c r="F92" s="13">
        <v>1</v>
      </c>
      <c r="G92" s="13" t="s">
        <v>120</v>
      </c>
      <c r="H92" s="13">
        <v>0</v>
      </c>
      <c r="I92" s="18">
        <v>22500000</v>
      </c>
      <c r="J92" s="14">
        <v>22500000</v>
      </c>
      <c r="K92" s="13">
        <v>0</v>
      </c>
      <c r="L92" s="13">
        <v>0</v>
      </c>
      <c r="M92" s="10" t="s">
        <v>107799</v>
      </c>
      <c r="N92" s="13" t="s">
        <v>15</v>
      </c>
      <c r="O92" s="13" t="s">
        <v>107800</v>
      </c>
      <c r="P92" s="13">
        <v>4873820</v>
      </c>
      <c r="Q92" s="9" t="s">
        <v>107802</v>
      </c>
    </row>
    <row r="93" spans="1:17" x14ac:dyDescent="0.2">
      <c r="A93" s="13">
        <v>80101500</v>
      </c>
      <c r="B93" s="13" t="s">
        <v>107855</v>
      </c>
      <c r="C93" s="13">
        <v>1</v>
      </c>
      <c r="D93" s="13">
        <v>1</v>
      </c>
      <c r="E93" s="13">
        <v>6</v>
      </c>
      <c r="F93" s="13">
        <v>1</v>
      </c>
      <c r="G93" s="13" t="s">
        <v>120</v>
      </c>
      <c r="H93" s="13">
        <v>0</v>
      </c>
      <c r="I93" s="18">
        <v>60000000</v>
      </c>
      <c r="J93" s="14">
        <v>60000000</v>
      </c>
      <c r="K93" s="13">
        <v>0</v>
      </c>
      <c r="L93" s="13">
        <v>0</v>
      </c>
      <c r="M93" s="10" t="s">
        <v>107799</v>
      </c>
      <c r="N93" s="13" t="s">
        <v>15</v>
      </c>
      <c r="O93" s="13" t="s">
        <v>107800</v>
      </c>
      <c r="P93" s="13">
        <v>4873820</v>
      </c>
      <c r="Q93" s="9" t="s">
        <v>107802</v>
      </c>
    </row>
    <row r="94" spans="1:17" x14ac:dyDescent="0.2">
      <c r="A94" s="13">
        <v>80101500</v>
      </c>
      <c r="B94" s="13" t="s">
        <v>107855</v>
      </c>
      <c r="C94" s="13">
        <v>1</v>
      </c>
      <c r="D94" s="13">
        <v>1</v>
      </c>
      <c r="E94" s="13">
        <v>5.5</v>
      </c>
      <c r="F94" s="13">
        <v>1</v>
      </c>
      <c r="G94" s="13" t="s">
        <v>120</v>
      </c>
      <c r="H94" s="13">
        <v>0</v>
      </c>
      <c r="I94" s="18">
        <v>55000000</v>
      </c>
      <c r="J94" s="14">
        <v>55000000</v>
      </c>
      <c r="K94" s="13">
        <v>0</v>
      </c>
      <c r="L94" s="13">
        <v>0</v>
      </c>
      <c r="M94" s="10" t="s">
        <v>107799</v>
      </c>
      <c r="N94" s="13" t="s">
        <v>15</v>
      </c>
      <c r="O94" s="13" t="s">
        <v>107800</v>
      </c>
      <c r="P94" s="13">
        <v>4873820</v>
      </c>
      <c r="Q94" s="9" t="s">
        <v>107802</v>
      </c>
    </row>
    <row r="95" spans="1:17" x14ac:dyDescent="0.2">
      <c r="A95" s="13">
        <v>80101500</v>
      </c>
      <c r="B95" s="13" t="s">
        <v>107849</v>
      </c>
      <c r="C95" s="13">
        <v>1</v>
      </c>
      <c r="D95" s="13">
        <v>1</v>
      </c>
      <c r="E95" s="13">
        <v>5.5</v>
      </c>
      <c r="F95" s="13">
        <v>1</v>
      </c>
      <c r="G95" s="13" t="s">
        <v>120</v>
      </c>
      <c r="H95" s="13">
        <v>0</v>
      </c>
      <c r="I95" s="18">
        <f>16800000+15400000</f>
        <v>32200000</v>
      </c>
      <c r="J95" s="14">
        <v>32200000</v>
      </c>
      <c r="K95" s="13">
        <v>0</v>
      </c>
      <c r="L95" s="13">
        <v>0</v>
      </c>
      <c r="M95" s="10" t="s">
        <v>107799</v>
      </c>
      <c r="N95" s="13" t="s">
        <v>15</v>
      </c>
      <c r="O95" s="13" t="s">
        <v>107800</v>
      </c>
      <c r="P95" s="13">
        <v>4873820</v>
      </c>
      <c r="Q95" s="9" t="s">
        <v>107802</v>
      </c>
    </row>
  </sheetData>
  <autoFilter ref="A4:Q95"/>
  <mergeCells count="1">
    <mergeCell ref="A1:Q3"/>
  </mergeCells>
  <hyperlinks>
    <hyperlink ref="Q5" r:id="rId1"/>
    <hyperlink ref="Q6:Q95" r:id="rId2" display="jpena@cra.gov.co"/>
    <hyperlink ref="Q7" r:id="rId3"/>
    <hyperlink ref="Q12" r:id="rId4"/>
    <hyperlink ref="Q13" r:id="rId5"/>
    <hyperlink ref="Q19" r:id="rId6"/>
    <hyperlink ref="Q26" r:id="rId7"/>
    <hyperlink ref="Q27" r:id="rId8"/>
    <hyperlink ref="Q71" r:id="rId9"/>
    <hyperlink ref="Q72" r:id="rId10"/>
    <hyperlink ref="Q73" r:id="rId11"/>
    <hyperlink ref="Q31" r:id="rId12"/>
    <hyperlink ref="Q38" r:id="rId13"/>
    <hyperlink ref="Q30" r:id="rId14"/>
    <hyperlink ref="Q32" r:id="rId15"/>
    <hyperlink ref="Q34" r:id="rId16"/>
    <hyperlink ref="Q39" r:id="rId17"/>
    <hyperlink ref="Q40" r:id="rId18"/>
    <hyperlink ref="Q41" r:id="rId19"/>
    <hyperlink ref="Q42" r:id="rId20"/>
    <hyperlink ref="Q58" r:id="rId21"/>
    <hyperlink ref="Q43" r:id="rId22"/>
    <hyperlink ref="Q44" r:id="rId23"/>
    <hyperlink ref="Q45" r:id="rId24"/>
    <hyperlink ref="Q46" r:id="rId25"/>
    <hyperlink ref="Q47" r:id="rId26"/>
    <hyperlink ref="Q48" r:id="rId27"/>
    <hyperlink ref="Q49" r:id="rId28"/>
    <hyperlink ref="Q50" r:id="rId29"/>
    <hyperlink ref="Q52" r:id="rId30"/>
    <hyperlink ref="Q51" r:id="rId31"/>
    <hyperlink ref="Q53" r:id="rId32"/>
    <hyperlink ref="Q60" r:id="rId33"/>
    <hyperlink ref="Q63" r:id="rId34"/>
    <hyperlink ref="Q67" r:id="rId35"/>
    <hyperlink ref="Q68" r:id="rId36"/>
    <hyperlink ref="Q70" r:id="rId37"/>
    <hyperlink ref="Q80" r:id="rId38"/>
    <hyperlink ref="Q78" r:id="rId39"/>
    <hyperlink ref="Q79" r:id="rId40"/>
    <hyperlink ref="Q61" r:id="rId41"/>
    <hyperlink ref="Q62" r:id="rId42"/>
    <hyperlink ref="Q64" r:id="rId43"/>
    <hyperlink ref="Q66" r:id="rId44"/>
    <hyperlink ref="Q65" r:id="rId45"/>
    <hyperlink ref="Q69" r:id="rId46"/>
    <hyperlink ref="Q74" r:id="rId47"/>
    <hyperlink ref="Q75" r:id="rId48"/>
    <hyperlink ref="Q76" r:id="rId49"/>
    <hyperlink ref="Q81" r:id="rId50"/>
    <hyperlink ref="Q82" r:id="rId51"/>
    <hyperlink ref="Q83" r:id="rId52"/>
    <hyperlink ref="Q84" r:id="rId53"/>
    <hyperlink ref="Q85" r:id="rId54"/>
    <hyperlink ref="Q86" r:id="rId55"/>
    <hyperlink ref="Q87" r:id="rId56"/>
    <hyperlink ref="Q88" r:id="rId57"/>
    <hyperlink ref="Q89" r:id="rId58"/>
    <hyperlink ref="Q91" r:id="rId59"/>
    <hyperlink ref="Q92" r:id="rId60"/>
    <hyperlink ref="Q93" r:id="rId61"/>
    <hyperlink ref="Q94" r:id="rId62"/>
    <hyperlink ref="Q95" r:id="rId63"/>
    <hyperlink ref="Q90" r:id="rId64"/>
    <hyperlink ref="Q59" r:id="rId65"/>
    <hyperlink ref="Q35" r:id="rId66"/>
    <hyperlink ref="Q36" r:id="rId67"/>
    <hyperlink ref="Q37" r:id="rId68"/>
    <hyperlink ref="Q54" r:id="rId69"/>
    <hyperlink ref="Q55" r:id="rId70"/>
    <hyperlink ref="Q33" r:id="rId71"/>
    <hyperlink ref="Q56" r:id="rId72"/>
    <hyperlink ref="Q57" r:id="rId73"/>
  </hyperlinks>
  <pageMargins left="0.75" right="0.75" top="1" bottom="1" header="0.5" footer="0.5"/>
  <pageSetup orientation="portrait" r:id="rId7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K1" sqref="K1"/>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ht="12.75" customHeight="1" x14ac:dyDescent="0.2">
      <c r="A33" s="2" t="s">
        <v>194</v>
      </c>
      <c r="B33" s="2" t="s">
        <v>195</v>
      </c>
      <c r="D33" s="2" t="s">
        <v>196</v>
      </c>
      <c r="E33" s="2" t="s">
        <v>197</v>
      </c>
    </row>
    <row r="34" spans="1:11" ht="12.75" customHeight="1" x14ac:dyDescent="0.2">
      <c r="A34" s="2" t="s">
        <v>198</v>
      </c>
      <c r="B34" s="2" t="s">
        <v>199</v>
      </c>
      <c r="D34" s="2" t="s">
        <v>200</v>
      </c>
      <c r="E34" s="2" t="s">
        <v>201</v>
      </c>
      <c r="J34" s="1" t="s">
        <v>202</v>
      </c>
      <c r="K34" s="1" t="s">
        <v>202</v>
      </c>
    </row>
    <row r="35" spans="1:11" ht="12.75" customHeight="1" x14ac:dyDescent="0.2">
      <c r="A35" s="2" t="s">
        <v>203</v>
      </c>
      <c r="B35" s="2" t="s">
        <v>204</v>
      </c>
      <c r="D35" s="2" t="s">
        <v>205</v>
      </c>
      <c r="E35" s="2" t="s">
        <v>206</v>
      </c>
      <c r="J35" s="2" t="s">
        <v>207</v>
      </c>
      <c r="K35" s="2" t="s">
        <v>208</v>
      </c>
    </row>
    <row r="36" spans="1:11" ht="12.75" customHeight="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Alfonso Carreño Niño</dc:creator>
  <cp:keywords/>
  <dc:description/>
  <cp:lastModifiedBy>John Peña Quintero</cp:lastModifiedBy>
  <dcterms:created xsi:type="dcterms:W3CDTF">2017-11-03T19:57:13Z</dcterms:created>
  <dcterms:modified xsi:type="dcterms:W3CDTF">2018-01-31T21:00:26Z</dcterms:modified>
  <cp:category/>
  <cp:contentStatus/>
</cp:coreProperties>
</file>