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https://crapsb-my.sharepoint.com/personal/jramirez_cra_gov_co/Documents/Documentos/CRA/INDICES DE ACTUALIZACION/IPC/2024/"/>
    </mc:Choice>
  </mc:AlternateContent>
  <xr:revisionPtr revIDLastSave="669" documentId="13_ncr:1_{57A7333F-1016-436A-9752-92833B99D07A}" xr6:coauthVersionLast="47" xr6:coauthVersionMax="47" xr10:uidLastSave="{2F7FEE48-A650-4253-874C-551DB00D6E8D}"/>
  <bookViews>
    <workbookView xWindow="-120" yWindow="-120" windowWidth="24240" windowHeight="13140" xr2:uid="{00000000-000D-0000-FFFF-FFFF00000000}"/>
  </bookViews>
  <sheets>
    <sheet name="Índices de Actualización" sheetId="2" r:id="rId1"/>
  </sheets>
  <externalReferences>
    <externalReference r:id="rId2"/>
  </externalReferenc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L11" i="2" l="1"/>
  <c r="AL10" i="2"/>
  <c r="AD34" i="2"/>
  <c r="AL9" i="2"/>
  <c r="AK20" i="2"/>
  <c r="AK16" i="2"/>
  <c r="AK17" i="2"/>
  <c r="AK18" i="2"/>
  <c r="AK19" i="2"/>
  <c r="AK15" i="2" l="1"/>
  <c r="AK14" i="2"/>
  <c r="AK13" i="2"/>
  <c r="AK12" i="2" l="1"/>
  <c r="AK11" i="2"/>
  <c r="AK10" i="2" l="1"/>
  <c r="AK9" i="2"/>
  <c r="AD33" i="2"/>
  <c r="AB33" i="2"/>
  <c r="AD32" i="2"/>
  <c r="AB32" i="2"/>
  <c r="I35" i="2"/>
  <c r="I34" i="2"/>
  <c r="AD31" i="2"/>
  <c r="AB31" i="2"/>
  <c r="AJ14" i="2" l="1"/>
  <c r="AJ10" i="2"/>
  <c r="AJ18" i="2"/>
  <c r="AJ17" i="2"/>
  <c r="AJ12" i="2"/>
  <c r="AJ16" i="2"/>
  <c r="AJ9" i="2"/>
  <c r="AJ13" i="2"/>
  <c r="AJ11" i="2"/>
  <c r="AJ15" i="2"/>
  <c r="AJ19" i="2"/>
  <c r="AJ20"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juan leonardi ramirez granados</author>
    <author>Yenny Patricia Sanchez Sanchez</author>
    <author>daniela fernanda soto garcia</author>
    <author>Raisa Vanesa Marenco Robles</author>
    <author>Maria Alejandra Baquero Moreno</author>
    <author>Julian</author>
    <author>Juan Leonardi Ramirez Granados</author>
  </authors>
  <commentList>
    <comment ref="X8" authorId="0" shapeId="0" xr:uid="{310C4F8E-6CE3-4D28-A511-C35442C83B8B}">
      <text>
        <r>
          <rPr>
            <b/>
            <sz val="9"/>
            <color indexed="81"/>
            <rFont val="Tahoma"/>
            <family val="2"/>
          </rPr>
          <t xml:space="preserve">CRA:
</t>
        </r>
        <r>
          <rPr>
            <sz val="9"/>
            <color indexed="81"/>
            <rFont val="Tahoma"/>
            <family val="2"/>
          </rPr>
          <t xml:space="preserve">Se advierte a las personas prestadoras que, para las publicaciones de los componentes que conforman el ICFO, provenientes del Índice de Precios al Productor - IPP (en el componente de Oferta Interna, especialmente el código 33370 "Combustibles n.c.p.") han venido siendo modificadas de manera recurrente por parte del DANE desde la publicación del número índice </t>
        </r>
        <r>
          <rPr>
            <b/>
            <sz val="9"/>
            <color indexed="81"/>
            <rFont val="Tahoma"/>
            <family val="2"/>
          </rPr>
          <t xml:space="preserve">definitivo </t>
        </r>
        <r>
          <rPr>
            <sz val="9"/>
            <color indexed="81"/>
            <rFont val="Tahoma"/>
            <family val="2"/>
          </rPr>
          <t>correspondiente al mes de septiembre de 2023.
Por lo cual, se recomienda tener en cuenta estas modificaciones en el proceso de seguimiento al comportamiento de los índices de actualización de conformidad con el artículo 125 de la Ley 142 de 1994.</t>
        </r>
      </text>
    </comment>
    <comment ref="AC24" authorId="1" shapeId="0" xr:uid="{00000000-0006-0000-0000-000001000000}">
      <text>
        <r>
          <rPr>
            <b/>
            <sz val="9"/>
            <color indexed="81"/>
            <rFont val="Tahoma"/>
            <family val="2"/>
          </rPr>
          <t>CRA: Salario Mínimo decretado por el Gobierno Nacional (Decreto N° 3068 de 2013).</t>
        </r>
        <r>
          <rPr>
            <sz val="9"/>
            <color indexed="81"/>
            <rFont val="Tahoma"/>
            <family val="2"/>
          </rPr>
          <t xml:space="preserve">
</t>
        </r>
      </text>
    </comment>
    <comment ref="AC25" authorId="1" shapeId="0" xr:uid="{00000000-0006-0000-0000-000002000000}">
      <text>
        <r>
          <rPr>
            <b/>
            <sz val="9"/>
            <color indexed="81"/>
            <rFont val="Tahoma"/>
            <family val="2"/>
          </rPr>
          <t>CRA: Salario Mínimo decretado por el Gobierno Nacional (Decreto N° 2731 de 2014).</t>
        </r>
        <r>
          <rPr>
            <sz val="9"/>
            <color indexed="81"/>
            <rFont val="Tahoma"/>
            <family val="2"/>
          </rPr>
          <t xml:space="preserve">
</t>
        </r>
      </text>
    </comment>
    <comment ref="AC26" authorId="1" shapeId="0" xr:uid="{00000000-0006-0000-0000-000003000000}">
      <text>
        <r>
          <rPr>
            <b/>
            <sz val="9"/>
            <color indexed="81"/>
            <rFont val="Tahoma"/>
            <family val="2"/>
          </rPr>
          <t>CRA: Salario Mínimo decretado por el Gobierno Nacional (Decreto N° 2552 de 2015).</t>
        </r>
        <r>
          <rPr>
            <sz val="9"/>
            <color indexed="81"/>
            <rFont val="Tahoma"/>
            <family val="2"/>
          </rPr>
          <t xml:space="preserve">
</t>
        </r>
      </text>
    </comment>
    <comment ref="AC27" authorId="2" shapeId="0" xr:uid="{00000000-0006-0000-0000-000004000000}">
      <text>
        <r>
          <rPr>
            <b/>
            <sz val="9"/>
            <color indexed="81"/>
            <rFont val="Tahoma"/>
            <family val="2"/>
          </rPr>
          <t>CRA: Salario Mínimo decretado por el Gobierno Nacional (Decreto N° 2209 de 2016).</t>
        </r>
      </text>
    </comment>
    <comment ref="AC28" authorId="3" shapeId="0" xr:uid="{00000000-0006-0000-0000-000005000000}">
      <text>
        <r>
          <rPr>
            <b/>
            <sz val="9"/>
            <color indexed="81"/>
            <rFont val="Tahoma"/>
            <family val="2"/>
          </rPr>
          <t>CRA:Salario Mínimo decretado por el Gobierno Nacional (Decreto N° 2269 DE 2017).</t>
        </r>
        <r>
          <rPr>
            <sz val="9"/>
            <color indexed="81"/>
            <rFont val="Tahoma"/>
            <family val="2"/>
          </rPr>
          <t xml:space="preserve">
</t>
        </r>
      </text>
    </comment>
    <comment ref="AC29" authorId="4" shapeId="0" xr:uid="{00000000-0006-0000-0000-000006000000}">
      <text>
        <r>
          <rPr>
            <b/>
            <sz val="9"/>
            <color indexed="81"/>
            <rFont val="Tahoma"/>
            <family val="2"/>
          </rPr>
          <t>CRA: Salario Mínimo decretado por el Gobierno Nacional (Decreto N° 2451 de 2018).</t>
        </r>
        <r>
          <rPr>
            <sz val="9"/>
            <color indexed="81"/>
            <rFont val="Tahoma"/>
            <family val="2"/>
          </rPr>
          <t xml:space="preserve">
</t>
        </r>
      </text>
    </comment>
    <comment ref="AC30" authorId="5" shapeId="0" xr:uid="{00000000-0006-0000-0000-000007000000}">
      <text>
        <r>
          <rPr>
            <b/>
            <sz val="9"/>
            <color indexed="81"/>
            <rFont val="Tahoma"/>
            <family val="2"/>
          </rPr>
          <t>CRA: Salario Mínimo decretado por el Gobierno Nacional (Decreto N° 2360 de 2019).</t>
        </r>
        <r>
          <rPr>
            <sz val="9"/>
            <color indexed="81"/>
            <rFont val="Tahoma"/>
            <family val="2"/>
          </rPr>
          <t xml:space="preserve">
</t>
        </r>
      </text>
    </comment>
    <comment ref="AC31" authorId="5" shapeId="0" xr:uid="{00000000-0006-0000-0000-000008000000}">
      <text>
        <r>
          <rPr>
            <b/>
            <sz val="9"/>
            <color indexed="81"/>
            <rFont val="Tahoma"/>
            <family val="2"/>
          </rPr>
          <t>CRA: Salario Mínimo decretado por el Gobierno Nacional (Decreto N° 1785 de 2020).</t>
        </r>
        <r>
          <rPr>
            <sz val="9"/>
            <color indexed="81"/>
            <rFont val="Tahoma"/>
            <family val="2"/>
          </rPr>
          <t xml:space="preserve">
</t>
        </r>
      </text>
    </comment>
    <comment ref="AC32" authorId="0" shapeId="0" xr:uid="{4498082D-BD7C-4F66-8281-FC568F49098D}">
      <text>
        <r>
          <rPr>
            <b/>
            <sz val="9"/>
            <color indexed="81"/>
            <rFont val="Tahoma"/>
            <family val="2"/>
          </rPr>
          <t xml:space="preserve">CRA:
</t>
        </r>
        <r>
          <rPr>
            <sz val="9"/>
            <color indexed="81"/>
            <rFont val="Tahoma"/>
            <family val="2"/>
          </rPr>
          <t>DECRETO 1724 DEL 15 DE DICIEMBRE DE 2021</t>
        </r>
        <r>
          <rPr>
            <sz val="9"/>
            <color indexed="81"/>
            <rFont val="Tahoma"/>
            <family val="2"/>
          </rPr>
          <t xml:space="preserve">
</t>
        </r>
      </text>
    </comment>
    <comment ref="AC33" authorId="0" shapeId="0" xr:uid="{9F77E5D1-D716-4FD0-BE6A-9E522830A047}">
      <text>
        <r>
          <rPr>
            <b/>
            <sz val="9"/>
            <color indexed="81"/>
            <rFont val="Tahoma"/>
            <family val="2"/>
          </rPr>
          <t xml:space="preserve">CRA: 
</t>
        </r>
        <r>
          <rPr>
            <sz val="9"/>
            <color indexed="81"/>
            <rFont val="Tahoma"/>
            <family val="2"/>
          </rPr>
          <t>DECRETO 2613 DEL 28 DE DICIEMBRE DE 2022</t>
        </r>
        <r>
          <rPr>
            <sz val="9"/>
            <color indexed="81"/>
            <rFont val="Tahoma"/>
            <family val="2"/>
          </rPr>
          <t xml:space="preserve">
</t>
        </r>
      </text>
    </comment>
    <comment ref="AC34" authorId="6" shapeId="0" xr:uid="{863E8D8B-F1B2-44B3-B3A5-A305E27D9A70}">
      <text>
        <r>
          <rPr>
            <b/>
            <sz val="9"/>
            <color indexed="81"/>
            <rFont val="Tahoma"/>
            <family val="2"/>
          </rPr>
          <t>CRA:</t>
        </r>
        <r>
          <rPr>
            <sz val="9"/>
            <color indexed="81"/>
            <rFont val="Tahoma"/>
            <family val="2"/>
          </rPr>
          <t xml:space="preserve">
DECRETO 2292 DEL 29 DE DICIEMBRE DE 2023.</t>
        </r>
      </text>
    </comment>
  </commentList>
</comments>
</file>

<file path=xl/sharedStrings.xml><?xml version="1.0" encoding="utf-8"?>
<sst xmlns="http://schemas.openxmlformats.org/spreadsheetml/2006/main" count="163" uniqueCount="40">
  <si>
    <t xml:space="preserve">ÍNDICES PARA EL CÁLCULO Y ACTUALIZACIÓN DE TARIFAS - SERVICIOS PÚBLICOS DE ACUEDUCTO, ALCANTARILLADO Y ASEO.
FUENTE: DEPARTAMENTO ADMINISTRATIVO NACIONAL DE ESTADÍSTICA - DANE </t>
  </si>
  <si>
    <r>
      <t xml:space="preserve">Se debe precisar que la fuente oficial de producir y publicar la información del Índice de Precios al Consumidor – IPC es el Departamento Administrativo Nacional de Estadística – DANE.  Este organismo modificó la publicación del índice y los números índice del IPC presentados a partir de enero de 2019, los cuales pueden ser consultados en la página web de dicha entidad </t>
    </r>
    <r>
      <rPr>
        <b/>
        <u/>
        <sz val="10"/>
        <color theme="1"/>
        <rFont val="Arial"/>
        <family val="2"/>
      </rPr>
      <t xml:space="preserve">con base diciembre de 2018 y a dos decimales. </t>
    </r>
    <r>
      <rPr>
        <b/>
        <sz val="10"/>
        <color theme="1"/>
        <rFont val="Arial"/>
        <family val="2"/>
      </rPr>
      <t xml:space="preserve">Según lo anterior, las actualizaciones de los costos económicos de referencia de los servicios públicos de acueducto, alcantarillado y aseo que realicen los prestadores a partir de enero de 2019, en cumplimiento del artículo 125 de la Ley 142 de 1994, se podrán realizar tomando el IPC con base diciembre 2018 y con los decimales que dicha entidad disponga.
Lo anterior debe ser considerado para la actualización de los costos de referencia según lo dispuesto en los artículos; 2.1.2.1.4.7.1 (parágrafo 1), 5.3.5.2.9.1 (parágrafo único), 5.3.5.3.8.1 (parágrafo único), 5.3.5.4.8.1 (parágrafo único), 5.3.5.5.8.1 (parágrafo único), 5.3.5.6.8.1 (parágrafo único) y 6.2.1.1 (Numerales 1 y 2) de la Resolución CRA 943 de 2021. </t>
    </r>
  </si>
  <si>
    <t>IPC - BASE DANE: DICIEMBRE DE 2018</t>
  </si>
  <si>
    <t>ICFO - BASE DANE: DICIEMBRE DE 2014</t>
  </si>
  <si>
    <t>IPCC - BASE DANE: DICIEMBRE DE 2018</t>
  </si>
  <si>
    <t>Mes / Año</t>
  </si>
  <si>
    <t>2014</t>
  </si>
  <si>
    <t>2015</t>
  </si>
  <si>
    <t>2016</t>
  </si>
  <si>
    <t>2017</t>
  </si>
  <si>
    <t>2018</t>
  </si>
  <si>
    <t>2019</t>
  </si>
  <si>
    <t>2020</t>
  </si>
  <si>
    <t>2021</t>
  </si>
  <si>
    <t>2022</t>
  </si>
  <si>
    <t>2023</t>
  </si>
  <si>
    <t>Enero</t>
  </si>
  <si>
    <t>Febrero</t>
  </si>
  <si>
    <t>Marzo</t>
  </si>
  <si>
    <t>Abril</t>
  </si>
  <si>
    <t>Mayo</t>
  </si>
  <si>
    <t>Junio</t>
  </si>
  <si>
    <t>Julio</t>
  </si>
  <si>
    <t>Agosto</t>
  </si>
  <si>
    <t>Septiembre</t>
  </si>
  <si>
    <t>Octubre</t>
  </si>
  <si>
    <t>Noviembre</t>
  </si>
  <si>
    <t>Diciembre</t>
  </si>
  <si>
    <t>ICCP - BASE DANE: DICIEMBRE DE 2005</t>
  </si>
  <si>
    <t>IOExp - BASE DANE: DICIEMBRE DE 2005</t>
  </si>
  <si>
    <t>SALARIO MÍNIMO MENSUAL LEGAL VIGENTE</t>
  </si>
  <si>
    <t>AÑO</t>
  </si>
  <si>
    <t>Monto Diario</t>
  </si>
  <si>
    <t>Monto Mensual</t>
  </si>
  <si>
    <t>Variación Anual</t>
  </si>
  <si>
    <t>A partir del mes de enero de 2021, dado el proceso de publicación del Índice de Costos de la Construcción de Obras Civiles –ICOCIV, el Departamento Administrativo Nacional de Estadística -DANE realizó un cambio de base en el Índice de Costos de Construcción Pesada -ICCP a diciembre de 2020 (publicado los últimos 5 días de cada mes). No obstante, se recomienda a los prestadores consultar la serie de empalme restructurada por la entidad estadística para hacer los ajustes correspondientes, siempre procurando utilizar los índices con la misma base para calcular las variaciones mensuales.</t>
  </si>
  <si>
    <r>
      <t xml:space="preserve">Teniendo en cuenta lo dispuesto en la Resolución CRA 962 de 2022 </t>
    </r>
    <r>
      <rPr>
        <b/>
        <i/>
        <sz val="10"/>
        <color theme="1"/>
        <rFont val="Arial"/>
        <family val="2"/>
      </rPr>
      <t>“Por la cual se modifican los artículos 5.3.2.2.8.2 y 5.3.6.7.9.2. de la Resolución CRA 943 de 2021 y se corrige este último, sobre el Factor de Actualización de Costos para la actividad de disposición final en el servicio público de aseo”</t>
    </r>
    <r>
      <rPr>
        <b/>
        <sz val="10"/>
        <color theme="1"/>
        <rFont val="Arial"/>
        <family val="2"/>
      </rPr>
      <t>,  para efectos de la primera actualización del costo de disposición final en el año 2022, las personas prestadoras de dicha actividad deberán tener en cuenta la variación acumulada con ambos índices de forma agregada, es decir, la variación acumulada con el índice IOExp, desde la última actualización realizada hasta el 31 de diciembre de 2021, y la variación acumulada con el índice IOAMB, desde el 1 de enero de 2022 hasta que se alcance una acumulación mínima agregada del 3%. Para las siguientes actualizaciones, se debe tener en cuenta únicamente la variación mensual acumulada con el índice IOAMB.</t>
    </r>
  </si>
  <si>
    <t>ICOCIV - BASE DANE: ENERO DE 2021</t>
  </si>
  <si>
    <t>IOAMB - BASE DANE: ENERO DE 2021</t>
  </si>
  <si>
    <t>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</si>
</sst>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 #,##0_-;_-* &quot;-&quot;_-;_-@_-"/>
    <numFmt numFmtId="164" formatCode="0.0000"/>
    <numFmt numFmtId="165" formatCode="[$$-240A]\ #,##0.00"/>
    <numFmt numFmtId="166" formatCode="0.0000%"/>
    <numFmt numFmtId="167" formatCode="[$$-240A]\ #,##0.000000"/>
  </numFmts>
  <fonts count="14" x14ac:knownFonts="1">
    <font>
      <sz val="11"/>
      <color theme="1"/>
      <name val="Calibri"/>
      <family val="2"/>
      <scheme val="minor"/>
    </font>
    <font>
      <sz val="11"/>
      <color theme="1"/>
      <name val="Calibri"/>
      <family val="2"/>
      <scheme val="minor"/>
    </font>
    <font>
      <b/>
      <u/>
      <sz val="9"/>
      <name val="Segoe UI"/>
      <family val="2"/>
    </font>
    <font>
      <b/>
      <sz val="8"/>
      <name val="Arial"/>
      <family val="2"/>
    </font>
    <font>
      <sz val="8"/>
      <color theme="1"/>
      <name val="Arial"/>
      <family val="2"/>
    </font>
    <font>
      <sz val="8"/>
      <name val="Arial"/>
      <family val="2"/>
    </font>
    <font>
      <b/>
      <sz val="9"/>
      <color indexed="81"/>
      <name val="Tahoma"/>
      <family val="2"/>
    </font>
    <font>
      <sz val="9"/>
      <color indexed="81"/>
      <name val="Tahoma"/>
      <family val="2"/>
    </font>
    <font>
      <sz val="10"/>
      <name val="Arial"/>
      <family val="2"/>
    </font>
    <font>
      <b/>
      <sz val="8"/>
      <color theme="1"/>
      <name val="Arial"/>
      <family val="2"/>
    </font>
    <font>
      <b/>
      <sz val="10"/>
      <color theme="1"/>
      <name val="Arial"/>
      <family val="2"/>
    </font>
    <font>
      <b/>
      <i/>
      <sz val="10"/>
      <color theme="1"/>
      <name val="Arial"/>
      <family val="2"/>
    </font>
    <font>
      <b/>
      <u/>
      <sz val="10"/>
      <color theme="1"/>
      <name val="Arial"/>
      <family val="2"/>
    </font>
    <font>
      <sz val="8"/>
      <name val="Calibri"/>
      <family val="2"/>
      <scheme val="minor"/>
    </font>
  </fonts>
  <fills count="11">
    <fill>
      <patternFill patternType="none"/>
    </fill>
    <fill>
      <patternFill patternType="gray125"/>
    </fill>
    <fill>
      <patternFill patternType="solid">
        <fgColor theme="4" tint="0.79998168889431442"/>
        <bgColor indexed="64"/>
      </patternFill>
    </fill>
    <fill>
      <patternFill patternType="solid">
        <fgColor indexed="44"/>
        <bgColor indexed="64"/>
      </patternFill>
    </fill>
    <fill>
      <patternFill patternType="solid">
        <fgColor theme="4"/>
        <bgColor theme="4"/>
      </patternFill>
    </fill>
    <fill>
      <patternFill patternType="solid">
        <fgColor theme="0"/>
        <bgColor theme="4"/>
      </patternFill>
    </fill>
    <fill>
      <patternFill patternType="solid">
        <fgColor rgb="FF92D050"/>
        <bgColor indexed="64"/>
      </patternFill>
    </fill>
    <fill>
      <patternFill patternType="solid">
        <fgColor theme="4" tint="0.59999389629810485"/>
        <bgColor theme="4" tint="0.59999389629810485"/>
      </patternFill>
    </fill>
    <fill>
      <patternFill patternType="solid">
        <fgColor theme="4" tint="0.79998168889431442"/>
        <bgColor theme="4" tint="0.79998168889431442"/>
      </patternFill>
    </fill>
    <fill>
      <patternFill patternType="solid">
        <fgColor rgb="FFFFFF00"/>
        <bgColor indexed="64"/>
      </patternFill>
    </fill>
    <fill>
      <patternFill patternType="solid">
        <fgColor rgb="FFFFFF00"/>
        <bgColor theme="4" tint="0.79998168889431442"/>
      </patternFill>
    </fill>
  </fills>
  <borders count="64">
    <border>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style="thin">
        <color indexed="64"/>
      </right>
      <top/>
      <bottom/>
      <diagonal/>
    </border>
    <border>
      <left style="thin">
        <color indexed="64"/>
      </left>
      <right/>
      <top/>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theme="0"/>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theme="0"/>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medium">
        <color indexed="64"/>
      </left>
      <right style="thin">
        <color theme="0"/>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theme="0"/>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theme="0"/>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thin">
        <color indexed="64"/>
      </left>
      <right style="thin">
        <color theme="0"/>
      </right>
      <top style="thin">
        <color indexed="64"/>
      </top>
      <bottom style="thin">
        <color indexed="64"/>
      </bottom>
      <diagonal/>
    </border>
    <border>
      <left/>
      <right style="medium">
        <color indexed="64"/>
      </right>
      <top/>
      <bottom style="medium">
        <color indexed="64"/>
      </bottom>
      <diagonal/>
    </border>
    <border>
      <left style="thin">
        <color indexed="64"/>
      </left>
      <right style="thin">
        <color theme="0"/>
      </right>
      <top/>
      <bottom style="thin">
        <color indexed="64"/>
      </bottom>
      <diagonal/>
    </border>
    <border>
      <left style="thin">
        <color indexed="64"/>
      </left>
      <right/>
      <top style="thin">
        <color indexed="64"/>
      </top>
      <bottom style="medium">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
        <color auto="1"/>
      </left>
      <right style="medium">
        <color auto="1"/>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theme="0"/>
      </right>
      <top style="medium">
        <color indexed="64"/>
      </top>
      <bottom style="thin">
        <color indexed="64"/>
      </bottom>
      <diagonal/>
    </border>
    <border>
      <left/>
      <right style="thin">
        <color theme="0"/>
      </right>
      <top style="thin">
        <color indexed="64"/>
      </top>
      <bottom style="thin">
        <color indexed="64"/>
      </bottom>
      <diagonal/>
    </border>
    <border>
      <left style="medium">
        <color indexed="64"/>
      </left>
      <right/>
      <top/>
      <bottom style="medium">
        <color indexed="64"/>
      </bottom>
      <diagonal/>
    </border>
    <border>
      <left/>
      <right style="thin">
        <color theme="0"/>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0"/>
      </left>
      <right style="medium">
        <color indexed="0"/>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s>
  <cellStyleXfs count="4">
    <xf numFmtId="0" fontId="0" fillId="0" borderId="0"/>
    <xf numFmtId="41" fontId="1" fillId="0" borderId="0" applyFont="0" applyFill="0" applyBorder="0" applyAlignment="0" applyProtection="0"/>
    <xf numFmtId="9" fontId="1" fillId="0" borderId="0" applyFont="0" applyFill="0" applyBorder="0" applyAlignment="0" applyProtection="0"/>
    <xf numFmtId="0" fontId="8" fillId="0" borderId="0"/>
  </cellStyleXfs>
  <cellXfs count="123">
    <xf numFmtId="0" fontId="0" fillId="0" borderId="0" xfId="0"/>
    <xf numFmtId="0" fontId="4" fillId="0" borderId="0" xfId="0" applyFont="1"/>
    <xf numFmtId="164" fontId="5" fillId="0" borderId="0" xfId="2" applyNumberFormat="1" applyFont="1" applyFill="1" applyAlignment="1">
      <alignment vertical="center"/>
    </xf>
    <xf numFmtId="0" fontId="3" fillId="4" borderId="6" xfId="0" applyFont="1" applyFill="1" applyBorder="1" applyAlignment="1">
      <alignment horizontal="center" vertical="center"/>
    </xf>
    <xf numFmtId="0" fontId="3" fillId="7" borderId="13" xfId="0" applyFont="1" applyFill="1" applyBorder="1" applyAlignment="1">
      <alignment vertical="center"/>
    </xf>
    <xf numFmtId="2" fontId="5" fillId="7" borderId="11" xfId="0" applyNumberFormat="1" applyFont="1" applyFill="1" applyBorder="1" applyAlignment="1">
      <alignment vertical="center"/>
    </xf>
    <xf numFmtId="2" fontId="5" fillId="7" borderId="14" xfId="0" applyNumberFormat="1" applyFont="1" applyFill="1" applyBorder="1" applyAlignment="1">
      <alignment vertical="center"/>
    </xf>
    <xf numFmtId="0" fontId="3" fillId="8" borderId="16" xfId="0" applyFont="1" applyFill="1" applyBorder="1" applyAlignment="1">
      <alignment vertical="center"/>
    </xf>
    <xf numFmtId="2" fontId="5" fillId="8" borderId="11" xfId="0" applyNumberFormat="1" applyFont="1" applyFill="1" applyBorder="1" applyAlignment="1">
      <alignment vertical="center"/>
    </xf>
    <xf numFmtId="0" fontId="3" fillId="7" borderId="16" xfId="0" applyFont="1" applyFill="1" applyBorder="1" applyAlignment="1">
      <alignment vertical="center"/>
    </xf>
    <xf numFmtId="0" fontId="3" fillId="8" borderId="22" xfId="0" applyFont="1" applyFill="1" applyBorder="1" applyAlignment="1">
      <alignment vertical="center"/>
    </xf>
    <xf numFmtId="2" fontId="5" fillId="8" borderId="12" xfId="0" applyNumberFormat="1" applyFont="1" applyFill="1" applyBorder="1" applyAlignment="1">
      <alignment vertical="center"/>
    </xf>
    <xf numFmtId="2" fontId="3" fillId="8" borderId="16" xfId="0" applyNumberFormat="1" applyFont="1" applyFill="1" applyBorder="1" applyAlignment="1">
      <alignment vertical="center"/>
    </xf>
    <xf numFmtId="2" fontId="3" fillId="7" borderId="16" xfId="0" applyNumberFormat="1" applyFont="1" applyFill="1" applyBorder="1" applyAlignment="1">
      <alignment vertical="center"/>
    </xf>
    <xf numFmtId="2" fontId="3" fillId="8" borderId="22" xfId="0" applyNumberFormat="1" applyFont="1" applyFill="1" applyBorder="1" applyAlignment="1">
      <alignment vertical="center"/>
    </xf>
    <xf numFmtId="2" fontId="5" fillId="7" borderId="10" xfId="0" applyNumberFormat="1" applyFont="1" applyFill="1" applyBorder="1" applyAlignment="1">
      <alignment vertical="center"/>
    </xf>
    <xf numFmtId="2" fontId="5" fillId="7" borderId="36" xfId="0" applyNumberFormat="1" applyFont="1" applyFill="1" applyBorder="1" applyAlignment="1">
      <alignment vertical="center"/>
    </xf>
    <xf numFmtId="2" fontId="3" fillId="7" borderId="34" xfId="0" applyNumberFormat="1" applyFont="1" applyFill="1" applyBorder="1" applyAlignment="1">
      <alignment vertical="center"/>
    </xf>
    <xf numFmtId="165" fontId="3" fillId="0" borderId="11" xfId="0" applyNumberFormat="1" applyFont="1" applyBorder="1" applyAlignment="1">
      <alignment vertical="center" wrapText="1"/>
    </xf>
    <xf numFmtId="0" fontId="3" fillId="0" borderId="0" xfId="0" applyFont="1" applyAlignment="1">
      <alignment vertical="center" wrapText="1"/>
    </xf>
    <xf numFmtId="0" fontId="5" fillId="0" borderId="0" xfId="0" applyFont="1" applyAlignment="1">
      <alignment horizontal="center" vertical="center" wrapText="1"/>
    </xf>
    <xf numFmtId="0" fontId="3" fillId="0" borderId="0" xfId="0" applyFont="1" applyAlignment="1">
      <alignment vertical="center"/>
    </xf>
    <xf numFmtId="0" fontId="3" fillId="0" borderId="0" xfId="0" applyFont="1" applyAlignment="1">
      <alignment horizontal="center" vertical="center" wrapText="1"/>
    </xf>
    <xf numFmtId="0" fontId="5" fillId="0" borderId="0" xfId="0" applyFont="1" applyAlignment="1">
      <alignment vertical="center"/>
    </xf>
    <xf numFmtId="0" fontId="3" fillId="4" borderId="3" xfId="0" applyFont="1" applyFill="1" applyBorder="1" applyAlignment="1">
      <alignment horizontal="center" vertical="center"/>
    </xf>
    <xf numFmtId="0" fontId="3" fillId="4" borderId="4" xfId="0" applyFont="1" applyFill="1" applyBorder="1" applyAlignment="1">
      <alignment horizontal="center" vertical="center"/>
    </xf>
    <xf numFmtId="0" fontId="3" fillId="4" borderId="5" xfId="0" applyFont="1" applyFill="1" applyBorder="1" applyAlignment="1">
      <alignment horizontal="center" vertical="center"/>
    </xf>
    <xf numFmtId="0" fontId="3" fillId="4" borderId="38" xfId="0" applyFont="1" applyFill="1" applyBorder="1" applyAlignment="1">
      <alignment horizontal="center" vertical="center"/>
    </xf>
    <xf numFmtId="3" fontId="3" fillId="4" borderId="40" xfId="0" applyNumberFormat="1" applyFont="1" applyFill="1" applyBorder="1" applyAlignment="1">
      <alignment horizontal="center" vertical="center"/>
    </xf>
    <xf numFmtId="0" fontId="3" fillId="4" borderId="7" xfId="0" applyFont="1" applyFill="1" applyBorder="1" applyAlignment="1">
      <alignment horizontal="center" vertical="center"/>
    </xf>
    <xf numFmtId="0" fontId="3" fillId="4" borderId="8" xfId="0" applyFont="1" applyFill="1" applyBorder="1" applyAlignment="1">
      <alignment horizontal="center" vertical="center"/>
    </xf>
    <xf numFmtId="2" fontId="3" fillId="0" borderId="35" xfId="0" applyNumberFormat="1" applyFont="1" applyBorder="1" applyAlignment="1">
      <alignment vertical="center"/>
    </xf>
    <xf numFmtId="2" fontId="5" fillId="0" borderId="10" xfId="0" applyNumberFormat="1" applyFont="1" applyBorder="1" applyAlignment="1">
      <alignment vertical="center"/>
    </xf>
    <xf numFmtId="2" fontId="5" fillId="0" borderId="36" xfId="0" applyNumberFormat="1" applyFont="1" applyBorder="1" applyAlignment="1">
      <alignment vertical="center"/>
    </xf>
    <xf numFmtId="2" fontId="5" fillId="0" borderId="14" xfId="0" applyNumberFormat="1" applyFont="1" applyBorder="1" applyAlignment="1">
      <alignment vertical="center"/>
    </xf>
    <xf numFmtId="2" fontId="5" fillId="0" borderId="0" xfId="0" applyNumberFormat="1" applyFont="1" applyAlignment="1">
      <alignment vertical="center"/>
    </xf>
    <xf numFmtId="0" fontId="3" fillId="0" borderId="9" xfId="0" applyFont="1" applyBorder="1" applyAlignment="1">
      <alignment vertical="center"/>
    </xf>
    <xf numFmtId="2" fontId="5" fillId="0" borderId="11" xfId="0" applyNumberFormat="1" applyFont="1" applyBorder="1" applyAlignment="1">
      <alignment vertical="center"/>
    </xf>
    <xf numFmtId="2" fontId="5" fillId="0" borderId="18" xfId="0" applyNumberFormat="1" applyFont="1" applyBorder="1" applyAlignment="1">
      <alignment vertical="center"/>
    </xf>
    <xf numFmtId="2" fontId="5" fillId="7" borderId="41" xfId="0" applyNumberFormat="1" applyFont="1" applyFill="1" applyBorder="1" applyAlignment="1">
      <alignment vertical="center"/>
    </xf>
    <xf numFmtId="2" fontId="3" fillId="0" borderId="31" xfId="0" applyNumberFormat="1" applyFont="1" applyBorder="1" applyAlignment="1">
      <alignment vertical="center"/>
    </xf>
    <xf numFmtId="0" fontId="3" fillId="0" borderId="15" xfId="0" applyFont="1" applyBorder="1" applyAlignment="1">
      <alignment vertical="center"/>
    </xf>
    <xf numFmtId="2" fontId="3" fillId="0" borderId="37" xfId="0" applyNumberFormat="1" applyFont="1" applyBorder="1" applyAlignment="1">
      <alignment vertical="center"/>
    </xf>
    <xf numFmtId="2" fontId="5" fillId="0" borderId="12" xfId="0" applyNumberFormat="1" applyFont="1" applyBorder="1" applyAlignment="1">
      <alignment vertical="center"/>
    </xf>
    <xf numFmtId="2" fontId="5" fillId="0" borderId="42" xfId="0" applyNumberFormat="1" applyFont="1" applyBorder="1" applyAlignment="1">
      <alignment vertical="center"/>
    </xf>
    <xf numFmtId="0" fontId="3" fillId="0" borderId="19" xfId="0" applyFont="1" applyBorder="1" applyAlignment="1">
      <alignment vertical="center"/>
    </xf>
    <xf numFmtId="2" fontId="5" fillId="0" borderId="21" xfId="0" applyNumberFormat="1" applyFont="1" applyBorder="1" applyAlignment="1">
      <alignment vertical="center"/>
    </xf>
    <xf numFmtId="2" fontId="3" fillId="0" borderId="0" xfId="0" applyNumberFormat="1" applyFont="1" applyAlignment="1">
      <alignment vertical="center"/>
    </xf>
    <xf numFmtId="0" fontId="3" fillId="0" borderId="6"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4" borderId="27" xfId="0" applyFont="1" applyFill="1" applyBorder="1" applyAlignment="1">
      <alignment horizontal="center" vertical="center"/>
    </xf>
    <xf numFmtId="1" fontId="3" fillId="0" borderId="28" xfId="0" applyNumberFormat="1" applyFont="1" applyBorder="1" applyAlignment="1">
      <alignment horizontal="center" vertical="center" wrapText="1"/>
    </xf>
    <xf numFmtId="165" fontId="3" fillId="0" borderId="29" xfId="0" applyNumberFormat="1" applyFont="1" applyBorder="1" applyAlignment="1">
      <alignment vertical="center" wrapText="1"/>
    </xf>
    <xf numFmtId="165" fontId="3" fillId="0" borderId="18" xfId="0" applyNumberFormat="1" applyFont="1" applyBorder="1" applyAlignment="1">
      <alignment vertical="center" wrapText="1"/>
    </xf>
    <xf numFmtId="166" fontId="3" fillId="0" borderId="30" xfId="0" applyNumberFormat="1" applyFont="1" applyBorder="1" applyAlignment="1">
      <alignment vertical="center" wrapText="1"/>
    </xf>
    <xf numFmtId="2" fontId="5" fillId="7" borderId="39" xfId="0" applyNumberFormat="1" applyFont="1" applyFill="1" applyBorder="1" applyAlignment="1">
      <alignment vertical="center"/>
    </xf>
    <xf numFmtId="165" fontId="3" fillId="0" borderId="20" xfId="0" applyNumberFormat="1" applyFont="1" applyBorder="1" applyAlignment="1">
      <alignment vertical="center" wrapText="1"/>
    </xf>
    <xf numFmtId="167" fontId="0" fillId="0" borderId="0" xfId="0" applyNumberFormat="1"/>
    <xf numFmtId="165" fontId="0" fillId="0" borderId="0" xfId="0" applyNumberFormat="1"/>
    <xf numFmtId="1" fontId="3" fillId="0" borderId="31" xfId="0" applyNumberFormat="1" applyFont="1" applyBorder="1" applyAlignment="1">
      <alignment horizontal="center" vertical="center" wrapText="1"/>
    </xf>
    <xf numFmtId="165" fontId="3" fillId="0" borderId="32" xfId="0" applyNumberFormat="1" applyFont="1" applyBorder="1" applyAlignment="1">
      <alignment vertical="center" wrapText="1"/>
    </xf>
    <xf numFmtId="166" fontId="3" fillId="0" borderId="17" xfId="0" applyNumberFormat="1" applyFont="1" applyBorder="1" applyAlignment="1">
      <alignment vertical="center" wrapText="1"/>
    </xf>
    <xf numFmtId="1" fontId="3" fillId="0" borderId="33" xfId="0" applyNumberFormat="1" applyFont="1" applyBorder="1" applyAlignment="1">
      <alignment horizontal="center" vertical="center" wrapText="1"/>
    </xf>
    <xf numFmtId="2" fontId="0" fillId="0" borderId="0" xfId="0" applyNumberFormat="1"/>
    <xf numFmtId="2" fontId="5" fillId="7" borderId="18" xfId="0" applyNumberFormat="1" applyFont="1" applyFill="1" applyBorder="1" applyAlignment="1">
      <alignment vertical="center"/>
    </xf>
    <xf numFmtId="2" fontId="5" fillId="8" borderId="42" xfId="0" applyNumberFormat="1" applyFont="1" applyFill="1" applyBorder="1" applyAlignment="1">
      <alignment vertical="center"/>
    </xf>
    <xf numFmtId="2" fontId="5" fillId="7" borderId="17" xfId="0" applyNumberFormat="1" applyFont="1" applyFill="1" applyBorder="1" applyAlignment="1">
      <alignment vertical="center"/>
    </xf>
    <xf numFmtId="2" fontId="5" fillId="8" borderId="17" xfId="0" applyNumberFormat="1" applyFont="1" applyFill="1" applyBorder="1" applyAlignment="1">
      <alignment vertical="center"/>
    </xf>
    <xf numFmtId="0" fontId="9" fillId="0" borderId="0" xfId="0" applyFont="1" applyAlignment="1">
      <alignment horizontal="center" vertical="center" wrapText="1"/>
    </xf>
    <xf numFmtId="0" fontId="3" fillId="4" borderId="52" xfId="0" applyFont="1" applyFill="1" applyBorder="1" applyAlignment="1">
      <alignment horizontal="center" vertical="center"/>
    </xf>
    <xf numFmtId="0" fontId="3" fillId="7" borderId="53" xfId="0" applyFont="1" applyFill="1" applyBorder="1" applyAlignment="1">
      <alignment vertical="center"/>
    </xf>
    <xf numFmtId="0" fontId="3" fillId="8" borderId="54" xfId="0" applyFont="1" applyFill="1" applyBorder="1" applyAlignment="1">
      <alignment vertical="center"/>
    </xf>
    <xf numFmtId="0" fontId="3" fillId="7" borderId="54" xfId="0" applyFont="1" applyFill="1" applyBorder="1" applyAlignment="1">
      <alignment vertical="center"/>
    </xf>
    <xf numFmtId="0" fontId="3" fillId="4" borderId="40" xfId="0" applyFont="1" applyFill="1" applyBorder="1" applyAlignment="1">
      <alignment horizontal="center" vertical="center"/>
    </xf>
    <xf numFmtId="0" fontId="3" fillId="4" borderId="57" xfId="0" applyFont="1" applyFill="1" applyBorder="1" applyAlignment="1">
      <alignment horizontal="center" vertical="center"/>
    </xf>
    <xf numFmtId="0" fontId="3" fillId="4" borderId="58" xfId="0" applyFont="1" applyFill="1" applyBorder="1" applyAlignment="1">
      <alignment horizontal="center" vertical="center"/>
    </xf>
    <xf numFmtId="0" fontId="3" fillId="4" borderId="59" xfId="0" applyFont="1" applyFill="1" applyBorder="1" applyAlignment="1">
      <alignment horizontal="center" vertical="center"/>
    </xf>
    <xf numFmtId="0" fontId="3" fillId="4" borderId="60" xfId="0" applyFont="1" applyFill="1" applyBorder="1" applyAlignment="1">
      <alignment horizontal="center" vertical="center"/>
    </xf>
    <xf numFmtId="0" fontId="3" fillId="8" borderId="56" xfId="0" applyFont="1" applyFill="1" applyBorder="1" applyAlignment="1">
      <alignment vertical="center"/>
    </xf>
    <xf numFmtId="2" fontId="5" fillId="8" borderId="18" xfId="0" applyNumberFormat="1" applyFont="1" applyFill="1" applyBorder="1" applyAlignment="1">
      <alignment vertical="center"/>
    </xf>
    <xf numFmtId="0" fontId="3" fillId="4" borderId="55" xfId="0" applyFont="1" applyFill="1" applyBorder="1" applyAlignment="1">
      <alignment horizontal="center" vertical="center"/>
    </xf>
    <xf numFmtId="3" fontId="3" fillId="4" borderId="51" xfId="0" applyNumberFormat="1" applyFont="1" applyFill="1" applyBorder="1" applyAlignment="1">
      <alignment horizontal="center" vertical="center"/>
    </xf>
    <xf numFmtId="0" fontId="3" fillId="5" borderId="0" xfId="1" applyNumberFormat="1" applyFont="1" applyFill="1" applyBorder="1" applyAlignment="1">
      <alignment horizontal="center" vertical="center"/>
    </xf>
    <xf numFmtId="2" fontId="3" fillId="6" borderId="62" xfId="0" applyNumberFormat="1" applyFont="1" applyFill="1" applyBorder="1" applyAlignment="1">
      <alignment horizontal="right" vertical="center"/>
    </xf>
    <xf numFmtId="0" fontId="3" fillId="4" borderId="62" xfId="0" applyFont="1" applyFill="1" applyBorder="1" applyAlignment="1">
      <alignment horizontal="center" vertical="center"/>
    </xf>
    <xf numFmtId="1" fontId="3" fillId="4" borderId="51" xfId="0" applyNumberFormat="1" applyFont="1" applyFill="1" applyBorder="1" applyAlignment="1">
      <alignment horizontal="center" vertical="center"/>
    </xf>
    <xf numFmtId="3" fontId="3" fillId="4" borderId="61" xfId="0" applyNumberFormat="1" applyFont="1" applyFill="1" applyBorder="1" applyAlignment="1">
      <alignment horizontal="center" vertical="center"/>
    </xf>
    <xf numFmtId="2" fontId="3" fillId="9" borderId="62" xfId="0" applyNumberFormat="1" applyFont="1" applyFill="1" applyBorder="1" applyAlignment="1">
      <alignment vertical="center"/>
    </xf>
    <xf numFmtId="2" fontId="3" fillId="9" borderId="62" xfId="0" applyNumberFormat="1" applyFont="1" applyFill="1" applyBorder="1" applyAlignment="1">
      <alignment horizontal="right" vertical="center"/>
    </xf>
    <xf numFmtId="2" fontId="3" fillId="4" borderId="62" xfId="0" applyNumberFormat="1" applyFont="1" applyFill="1" applyBorder="1" applyAlignment="1">
      <alignment horizontal="center" vertical="center"/>
    </xf>
    <xf numFmtId="2" fontId="3" fillId="10" borderId="62" xfId="0" applyNumberFormat="1" applyFont="1" applyFill="1" applyBorder="1" applyAlignment="1">
      <alignment vertical="center"/>
    </xf>
    <xf numFmtId="0" fontId="10" fillId="0" borderId="43" xfId="0" applyFont="1" applyBorder="1" applyAlignment="1">
      <alignment horizontal="center" vertical="center" wrapText="1"/>
    </xf>
    <xf numFmtId="0" fontId="10" fillId="0" borderId="44" xfId="0" applyFont="1" applyBorder="1" applyAlignment="1">
      <alignment horizontal="center" vertical="center" wrapText="1"/>
    </xf>
    <xf numFmtId="0" fontId="10" fillId="0" borderId="45" xfId="0" applyFont="1" applyBorder="1" applyAlignment="1">
      <alignment horizontal="center" vertical="center" wrapText="1"/>
    </xf>
    <xf numFmtId="0" fontId="10" fillId="0" borderId="46" xfId="0" applyFont="1" applyBorder="1" applyAlignment="1">
      <alignment horizontal="center" vertical="center" wrapText="1"/>
    </xf>
    <xf numFmtId="0" fontId="10" fillId="0" borderId="0" xfId="0" applyFont="1" applyAlignment="1">
      <alignment horizontal="center" vertical="center" wrapText="1"/>
    </xf>
    <xf numFmtId="0" fontId="10" fillId="0" borderId="47" xfId="0" applyFont="1" applyBorder="1" applyAlignment="1">
      <alignment horizontal="center" vertical="center" wrapText="1"/>
    </xf>
    <xf numFmtId="0" fontId="10" fillId="0" borderId="48" xfId="0" applyFont="1" applyBorder="1" applyAlignment="1">
      <alignment horizontal="center" vertical="center" wrapText="1"/>
    </xf>
    <xf numFmtId="0" fontId="10" fillId="0" borderId="49" xfId="0" applyFont="1" applyBorder="1" applyAlignment="1">
      <alignment horizontal="center" vertical="center" wrapText="1"/>
    </xf>
    <xf numFmtId="0" fontId="10" fillId="0" borderId="50" xfId="0" applyFont="1" applyBorder="1" applyAlignment="1">
      <alignment horizontal="center" vertical="center" wrapText="1"/>
    </xf>
    <xf numFmtId="0" fontId="9" fillId="0" borderId="43" xfId="0" applyFont="1" applyBorder="1" applyAlignment="1">
      <alignment horizontal="center" vertical="center" wrapText="1"/>
    </xf>
    <xf numFmtId="0" fontId="9" fillId="0" borderId="44" xfId="0" applyFont="1" applyBorder="1" applyAlignment="1">
      <alignment horizontal="center" vertical="center" wrapText="1"/>
    </xf>
    <xf numFmtId="0" fontId="9" fillId="0" borderId="45" xfId="0" applyFont="1" applyBorder="1" applyAlignment="1">
      <alignment horizontal="center" vertical="center" wrapText="1"/>
    </xf>
    <xf numFmtId="0" fontId="9" fillId="0" borderId="46" xfId="0" applyFont="1" applyBorder="1" applyAlignment="1">
      <alignment horizontal="center" vertical="center" wrapText="1"/>
    </xf>
    <xf numFmtId="0" fontId="9" fillId="0" borderId="0" xfId="0" applyFont="1" applyAlignment="1">
      <alignment horizontal="center" vertical="center" wrapText="1"/>
    </xf>
    <xf numFmtId="0" fontId="9" fillId="0" borderId="47" xfId="0" applyFont="1" applyBorder="1" applyAlignment="1">
      <alignment horizontal="center" vertical="center" wrapText="1"/>
    </xf>
    <xf numFmtId="0" fontId="9" fillId="0" borderId="48" xfId="0" applyFont="1" applyBorder="1" applyAlignment="1">
      <alignment horizontal="center" vertical="center" wrapText="1"/>
    </xf>
    <xf numFmtId="0" fontId="9" fillId="0" borderId="49" xfId="0" applyFont="1" applyBorder="1" applyAlignment="1">
      <alignment horizontal="center" vertical="center" wrapText="1"/>
    </xf>
    <xf numFmtId="0" fontId="9" fillId="0" borderId="50" xfId="0" applyFont="1" applyBorder="1" applyAlignment="1">
      <alignment horizontal="center" vertical="center" wrapText="1"/>
    </xf>
    <xf numFmtId="2" fontId="3" fillId="3" borderId="63" xfId="0" applyNumberFormat="1" applyFont="1" applyFill="1" applyBorder="1" applyAlignment="1">
      <alignment horizontal="center" vertical="center"/>
    </xf>
    <xf numFmtId="2" fontId="3" fillId="3" borderId="1" xfId="0" applyNumberFormat="1" applyFont="1" applyFill="1" applyBorder="1" applyAlignment="1">
      <alignment horizontal="center" vertical="center"/>
    </xf>
    <xf numFmtId="2" fontId="3" fillId="3" borderId="2" xfId="0" applyNumberFormat="1" applyFont="1" applyFill="1" applyBorder="1" applyAlignment="1">
      <alignment horizontal="center" vertical="center"/>
    </xf>
    <xf numFmtId="0" fontId="2" fillId="2" borderId="63"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3" fillId="3" borderId="63"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0" borderId="23"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25" xfId="0" applyFont="1" applyBorder="1" applyAlignment="1">
      <alignment horizontal="center" vertical="center" wrapText="1"/>
    </xf>
  </cellXfs>
  <cellStyles count="4">
    <cellStyle name="Millares [0]" xfId="1" builtinId="6"/>
    <cellStyle name="Normal" xfId="0" builtinId="0"/>
    <cellStyle name="Normal 3" xfId="3" xr:uid="{00000000-0005-0000-0000-000002000000}"/>
    <cellStyle name="Porcentaje" xfId="2" builtinId="5"/>
  </cellStyles>
  <dxfs count="86">
    <dxf>
      <font>
        <b val="0"/>
        <i val="0"/>
        <strike val="0"/>
        <condense val="0"/>
        <extend val="0"/>
        <outline val="0"/>
        <shadow val="0"/>
        <u val="none"/>
        <vertAlign val="baseline"/>
        <sz val="8"/>
        <color auto="1"/>
        <name val="Arial"/>
        <family val="2"/>
        <scheme val="none"/>
      </font>
      <numFmt numFmtId="2" formatCode="0.00"/>
      <fill>
        <patternFill patternType="solid">
          <fgColor theme="4" tint="0.79998168889431442"/>
          <bgColor theme="4" tint="0.79998168889431442"/>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Arial"/>
        <family val="2"/>
        <scheme val="none"/>
      </font>
      <numFmt numFmtId="2" formatCode="0.00"/>
      <fill>
        <patternFill patternType="solid">
          <fgColor theme="4" tint="0.79998168889431442"/>
          <bgColor theme="4" tint="0.79998168889431442"/>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Arial"/>
        <family val="2"/>
        <scheme val="none"/>
      </font>
      <numFmt numFmtId="2" formatCode="0.00"/>
      <fill>
        <patternFill patternType="solid">
          <fgColor theme="4" tint="0.79998168889431442"/>
          <bgColor theme="4" tint="0.79998168889431442"/>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Arial"/>
        <family val="2"/>
        <scheme val="none"/>
      </font>
      <numFmt numFmtId="2" formatCode="0.00"/>
      <fill>
        <patternFill patternType="solid">
          <fgColor theme="4" tint="0.79998168889431442"/>
          <bgColor theme="4" tint="0.79998168889431442"/>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Arial"/>
        <family val="2"/>
        <scheme val="none"/>
      </font>
      <numFmt numFmtId="2" formatCode="0.00"/>
      <fill>
        <patternFill patternType="solid">
          <fgColor theme="4" tint="0.79998168889431442"/>
          <bgColor theme="4" tint="0.79998168889431442"/>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Arial"/>
        <family val="2"/>
        <scheme val="none"/>
      </font>
      <numFmt numFmtId="2" formatCode="0.00"/>
      <fill>
        <patternFill patternType="solid">
          <fgColor theme="4" tint="0.79998168889431442"/>
          <bgColor theme="4" tint="0.79998168889431442"/>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Arial"/>
        <family val="2"/>
        <scheme val="none"/>
      </font>
      <numFmt numFmtId="2" formatCode="0.00"/>
      <fill>
        <patternFill patternType="solid">
          <fgColor theme="4" tint="0.79998168889431442"/>
          <bgColor theme="4" tint="0.79998168889431442"/>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Arial"/>
        <family val="2"/>
        <scheme val="none"/>
      </font>
      <numFmt numFmtId="2" formatCode="0.00"/>
      <fill>
        <patternFill patternType="solid">
          <fgColor theme="4" tint="0.79998168889431442"/>
          <bgColor theme="4" tint="0.79998168889431442"/>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Arial"/>
        <family val="2"/>
        <scheme val="none"/>
      </font>
      <numFmt numFmtId="2" formatCode="0.00"/>
      <fill>
        <patternFill patternType="solid">
          <fgColor theme="4" tint="0.79998168889431442"/>
          <bgColor theme="4" tint="0.79998168889431442"/>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Arial"/>
        <family val="2"/>
        <scheme val="none"/>
      </font>
      <numFmt numFmtId="2" formatCode="0.00"/>
      <fill>
        <patternFill patternType="solid">
          <fgColor theme="4" tint="0.79998168889431442"/>
          <bgColor theme="4" tint="0.79998168889431442"/>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Arial"/>
        <family val="2"/>
        <scheme val="none"/>
      </font>
      <numFmt numFmtId="2" formatCode="0.00"/>
      <fill>
        <patternFill patternType="solid">
          <fgColor theme="4" tint="0.79998168889431442"/>
          <bgColor theme="4" tint="0.79998168889431442"/>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8"/>
        <color auto="1"/>
        <name val="Arial"/>
        <family val="2"/>
        <scheme val="none"/>
      </font>
      <fill>
        <patternFill patternType="solid">
          <fgColor theme="4" tint="0.79998168889431442"/>
          <bgColor theme="4" tint="0.79998168889431442"/>
        </patternFill>
      </fill>
      <alignment horizontal="general" vertical="center" textRotation="0" wrapText="0" indent="0" justifyLastLine="0" shrinkToFit="0" readingOrder="0"/>
      <border diagonalUp="0" diagonalDown="0">
        <left/>
        <right style="thin">
          <color theme="0"/>
        </right>
        <top style="thin">
          <color indexed="64"/>
        </top>
        <bottom style="thin">
          <color indexed="64"/>
        </bottom>
        <vertical/>
        <horizontal/>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Arial"/>
        <family val="2"/>
        <scheme val="none"/>
      </font>
      <fill>
        <patternFill patternType="solid">
          <fgColor theme="4" tint="0.79998168889431442"/>
          <bgColor theme="4" tint="0.79998168889431442"/>
        </patternFill>
      </fill>
      <alignment horizontal="general" vertical="center" textRotation="0" wrapText="0" indent="0" justifyLastLine="0" shrinkToFit="0" readingOrder="0"/>
    </dxf>
    <dxf>
      <border outline="0">
        <bottom style="medium">
          <color indexed="64"/>
        </bottom>
      </border>
    </dxf>
    <dxf>
      <font>
        <b val="0"/>
        <i val="0"/>
        <strike val="0"/>
        <condense val="0"/>
        <extend val="0"/>
        <outline val="0"/>
        <shadow val="0"/>
        <u val="none"/>
        <vertAlign val="baseline"/>
        <sz val="8"/>
        <color auto="1"/>
        <name val="Arial"/>
        <family val="2"/>
        <scheme val="none"/>
      </font>
      <numFmt numFmtId="2" formatCode="0.00"/>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Arial"/>
        <family val="2"/>
        <scheme val="none"/>
      </font>
      <numFmt numFmtId="2" formatCode="0.00"/>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Arial"/>
        <scheme val="none"/>
      </font>
      <numFmt numFmtId="2" formatCode="0.00"/>
      <fill>
        <patternFill patternType="none">
          <fgColor indexed="64"/>
          <bgColor indexed="65"/>
        </patternFill>
      </fill>
      <alignment horizontal="general" vertical="center" textRotation="0" wrapText="0" relative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8"/>
        <color auto="1"/>
        <name val="Arial"/>
        <family val="2"/>
        <scheme val="none"/>
      </font>
      <numFmt numFmtId="2" formatCode="0.00"/>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Arial"/>
        <scheme val="none"/>
      </font>
      <numFmt numFmtId="2" formatCode="0.00"/>
      <fill>
        <patternFill patternType="none">
          <fgColor indexed="64"/>
          <bgColor indexed="65"/>
        </patternFill>
      </fill>
      <alignment horizontal="general" vertical="center" textRotation="0" wrapText="0" relative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auto="1"/>
        <name val="Arial"/>
        <scheme val="none"/>
      </font>
      <numFmt numFmtId="2" formatCode="0.00"/>
      <fill>
        <patternFill patternType="none">
          <fgColor indexed="64"/>
          <bgColor indexed="65"/>
        </patternFill>
      </fill>
      <alignment horizontal="general" vertical="center" textRotation="0" wrapText="0" relative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8"/>
        <color auto="1"/>
        <name val="Arial"/>
        <scheme val="none"/>
      </font>
      <numFmt numFmtId="2" formatCode="0.00"/>
      <fill>
        <patternFill patternType="none">
          <fgColor indexed="64"/>
          <bgColor indexed="65"/>
        </patternFill>
      </fill>
      <alignment horizontal="general" vertical="center" textRotation="0" wrapText="0" relative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8"/>
        <color auto="1"/>
        <name val="Arial"/>
        <scheme val="none"/>
      </font>
      <numFmt numFmtId="2" formatCode="0.00"/>
      <fill>
        <patternFill patternType="none">
          <fgColor indexed="64"/>
          <bgColor indexed="65"/>
        </patternFill>
      </fill>
      <alignment horizontal="general" vertical="center" textRotation="0" wrapText="0" relative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8"/>
        <color auto="1"/>
        <name val="Arial"/>
        <scheme val="none"/>
      </font>
      <numFmt numFmtId="2" formatCode="0.00"/>
      <fill>
        <patternFill patternType="none">
          <fgColor indexed="64"/>
          <bgColor indexed="65"/>
        </patternFill>
      </fill>
      <alignment horizontal="general" vertical="center" textRotation="0" wrapText="0" relative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8"/>
        <color auto="1"/>
        <name val="Arial"/>
        <scheme val="none"/>
      </font>
      <numFmt numFmtId="2" formatCode="0.00"/>
      <fill>
        <patternFill patternType="none">
          <fgColor indexed="64"/>
          <bgColor indexed="65"/>
        </patternFill>
      </fill>
      <alignment horizontal="general" vertical="center" textRotation="0" wrapText="0" relative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8"/>
        <color auto="1"/>
        <name val="Arial"/>
        <scheme val="none"/>
      </font>
      <numFmt numFmtId="2" formatCode="0.00"/>
      <fill>
        <patternFill patternType="none">
          <fgColor indexed="64"/>
          <bgColor indexed="65"/>
        </patternFill>
      </fill>
      <alignment horizontal="general" vertical="center" textRotation="0" wrapText="0" indent="0" justifyLastLine="0" shrinkToFit="0" readingOrder="0"/>
      <border diagonalUp="0" diagonalDown="0">
        <left/>
        <right/>
        <top style="thin">
          <color auto="1"/>
        </top>
        <bottom style="thin">
          <color auto="1"/>
        </bottom>
        <vertical/>
        <horizontal style="thin">
          <color auto="1"/>
        </horizontal>
      </border>
    </dxf>
    <dxf>
      <font>
        <b/>
        <i val="0"/>
        <strike val="0"/>
        <condense val="0"/>
        <extend val="0"/>
        <outline val="0"/>
        <shadow val="0"/>
        <u val="none"/>
        <vertAlign val="baseline"/>
        <sz val="8"/>
        <color auto="1"/>
        <name val="Arial"/>
        <scheme val="none"/>
      </font>
      <numFmt numFmtId="2" formatCode="0.00"/>
      <fill>
        <patternFill patternType="none">
          <fgColor indexed="64"/>
          <bgColor indexed="65"/>
        </patternFill>
      </fill>
      <alignment horizontal="general" vertical="center" textRotation="0" wrapText="0" relativeIndent="0" justifyLastLine="0" shrinkToFit="0" readingOrder="0"/>
      <border diagonalUp="0" diagonalDown="0">
        <left style="medium">
          <color indexed="64"/>
        </left>
        <right/>
        <top style="thin">
          <color auto="1"/>
        </top>
        <bottom style="thin">
          <color auto="1"/>
        </bottom>
        <vertical/>
        <horizontal style="thin">
          <color auto="1"/>
        </horizontal>
      </border>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Arial"/>
        <scheme val="none"/>
      </font>
      <numFmt numFmtId="2" formatCode="0.00"/>
      <fill>
        <patternFill patternType="none">
          <fgColor indexed="64"/>
          <bgColor indexed="65"/>
        </patternFill>
      </fill>
      <alignment horizontal="general" vertical="center" textRotation="0" wrapText="0" relativeIndent="0" justifyLastLine="0" shrinkToFit="0" readingOrder="0"/>
    </dxf>
    <dxf>
      <border>
        <bottom style="medium">
          <color indexed="64"/>
        </bottom>
      </border>
    </dxf>
    <dxf>
      <font>
        <b/>
        <i val="0"/>
        <strike val="0"/>
        <condense val="0"/>
        <extend val="0"/>
        <outline val="0"/>
        <shadow val="0"/>
        <u val="none"/>
        <vertAlign val="baseline"/>
        <sz val="8"/>
        <color auto="1"/>
        <name val="Arial"/>
        <scheme val="none"/>
      </font>
      <numFmt numFmtId="3" formatCode="#,##0"/>
      <fill>
        <patternFill patternType="solid">
          <fgColor theme="4"/>
          <bgColor theme="4"/>
        </patternFill>
      </fill>
      <alignment horizontal="center" vertical="center" textRotation="0" wrapText="0" relativeIndent="0" justifyLastLine="0" shrinkToFit="0" readingOrder="0"/>
      <border diagonalUp="0" diagonalDown="0">
        <left style="medium">
          <color auto="1"/>
        </left>
        <right style="medium">
          <color auto="1"/>
        </right>
        <top/>
        <bottom/>
        <vertical style="medium">
          <color auto="1"/>
        </vertical>
        <horizontal/>
      </border>
    </dxf>
    <dxf>
      <font>
        <b val="0"/>
        <i val="0"/>
        <strike val="0"/>
        <condense val="0"/>
        <extend val="0"/>
        <outline val="0"/>
        <shadow val="0"/>
        <u val="none"/>
        <vertAlign val="baseline"/>
        <sz val="8"/>
        <color auto="1"/>
        <name val="Arial"/>
        <family val="2"/>
        <scheme val="none"/>
      </font>
      <numFmt numFmtId="2" formatCode="0.00"/>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Arial"/>
        <family val="2"/>
        <scheme val="none"/>
      </font>
      <numFmt numFmtId="2" formatCode="0.00"/>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Arial"/>
        <scheme val="none"/>
      </font>
      <numFmt numFmtId="2" formatCode="0.00"/>
      <fill>
        <patternFill patternType="none">
          <fgColor indexed="64"/>
          <bgColor indexed="65"/>
        </patternFill>
      </fill>
      <alignment horizontal="general" vertical="center" textRotation="0" wrapText="0" relative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8"/>
        <color auto="1"/>
        <name val="Arial"/>
        <family val="2"/>
        <scheme val="none"/>
      </font>
      <numFmt numFmtId="2" formatCode="0.00"/>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Arial"/>
        <scheme val="none"/>
      </font>
      <numFmt numFmtId="2" formatCode="0.00"/>
      <fill>
        <patternFill patternType="none">
          <fgColor indexed="64"/>
          <bgColor indexed="65"/>
        </patternFill>
      </fill>
      <alignment horizontal="general" vertical="center" textRotation="0" wrapText="0" relative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auto="1"/>
        <name val="Arial"/>
        <scheme val="none"/>
      </font>
      <numFmt numFmtId="2" formatCode="0.00"/>
      <fill>
        <patternFill patternType="none">
          <fgColor indexed="64"/>
          <bgColor indexed="65"/>
        </patternFill>
      </fill>
      <alignment horizontal="general" vertical="center" textRotation="0" wrapText="0" relative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8"/>
        <color auto="1"/>
        <name val="Arial"/>
        <scheme val="none"/>
      </font>
      <numFmt numFmtId="2" formatCode="0.00"/>
      <fill>
        <patternFill patternType="none">
          <fgColor indexed="64"/>
          <bgColor indexed="65"/>
        </patternFill>
      </fill>
      <alignment horizontal="general" vertical="center" textRotation="0" wrapText="0" relative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8"/>
        <color auto="1"/>
        <name val="Arial"/>
        <scheme val="none"/>
      </font>
      <numFmt numFmtId="2" formatCode="0.00"/>
      <fill>
        <patternFill patternType="none">
          <fgColor indexed="64"/>
          <bgColor indexed="65"/>
        </patternFill>
      </fill>
      <alignment horizontal="general" vertical="center" textRotation="0" wrapText="0" relative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8"/>
        <color auto="1"/>
        <name val="Arial"/>
        <scheme val="none"/>
      </font>
      <numFmt numFmtId="2" formatCode="0.00"/>
      <fill>
        <patternFill patternType="none">
          <fgColor indexed="64"/>
          <bgColor indexed="65"/>
        </patternFill>
      </fill>
      <alignment horizontal="general" vertical="center" textRotation="0" wrapText="0" relative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8"/>
        <color auto="1"/>
        <name val="Arial"/>
        <scheme val="none"/>
      </font>
      <numFmt numFmtId="2" formatCode="0.00"/>
      <fill>
        <patternFill patternType="none">
          <fgColor indexed="64"/>
          <bgColor indexed="65"/>
        </patternFill>
      </fill>
      <alignment horizontal="general" vertical="center" textRotation="0" wrapText="0" relative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8"/>
        <color auto="1"/>
        <name val="Arial"/>
        <scheme val="none"/>
      </font>
      <numFmt numFmtId="2" formatCode="0.00"/>
      <fill>
        <patternFill patternType="none">
          <fgColor indexed="64"/>
          <bgColor indexed="65"/>
        </patternFill>
      </fill>
      <alignment horizontal="general" vertical="center" textRotation="0" wrapText="0" indent="0" justifyLastLine="0" shrinkToFit="0" readingOrder="0"/>
      <border diagonalUp="0" diagonalDown="0">
        <left/>
        <right/>
        <top style="thin">
          <color auto="1"/>
        </top>
        <bottom style="thin">
          <color auto="1"/>
        </bottom>
        <vertical/>
        <horizontal style="thin">
          <color auto="1"/>
        </horizontal>
      </border>
    </dxf>
    <dxf>
      <font>
        <b/>
        <i val="0"/>
        <strike val="0"/>
        <condense val="0"/>
        <extend val="0"/>
        <outline val="0"/>
        <shadow val="0"/>
        <u val="none"/>
        <vertAlign val="baseline"/>
        <sz val="8"/>
        <color auto="1"/>
        <name val="Arial"/>
        <scheme val="none"/>
      </font>
      <numFmt numFmtId="2" formatCode="0.00"/>
      <fill>
        <patternFill patternType="none">
          <fgColor indexed="64"/>
          <bgColor indexed="65"/>
        </patternFill>
      </fill>
      <alignment horizontal="general" vertical="center" textRotation="0" wrapText="0" relativeIndent="0" justifyLastLine="0" shrinkToFit="0" readingOrder="0"/>
      <border diagonalUp="0" diagonalDown="0">
        <left style="medium">
          <color indexed="64"/>
        </left>
        <right/>
        <top style="thin">
          <color auto="1"/>
        </top>
        <bottom style="thin">
          <color auto="1"/>
        </bottom>
        <vertical/>
        <horizontal style="thin">
          <color auto="1"/>
        </horizontal>
      </border>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Arial"/>
        <scheme val="none"/>
      </font>
      <numFmt numFmtId="2" formatCode="0.00"/>
      <fill>
        <patternFill patternType="none">
          <fgColor indexed="64"/>
          <bgColor indexed="65"/>
        </patternFill>
      </fill>
      <alignment horizontal="general" vertical="center" textRotation="0" wrapText="0" relativeIndent="0" justifyLastLine="0" shrinkToFit="0" readingOrder="0"/>
    </dxf>
    <dxf>
      <border>
        <bottom style="medium">
          <color indexed="64"/>
        </bottom>
      </border>
    </dxf>
    <dxf>
      <font>
        <b/>
        <i val="0"/>
        <strike val="0"/>
        <condense val="0"/>
        <extend val="0"/>
        <outline val="0"/>
        <shadow val="0"/>
        <u val="none"/>
        <vertAlign val="baseline"/>
        <sz val="8"/>
        <color auto="1"/>
        <name val="Arial"/>
        <scheme val="none"/>
      </font>
      <numFmt numFmtId="3" formatCode="#,##0"/>
      <fill>
        <patternFill patternType="solid">
          <fgColor theme="4"/>
          <bgColor theme="4"/>
        </patternFill>
      </fill>
      <alignment horizontal="center" vertical="center" textRotation="0" wrapText="0" relativeIndent="0" justifyLastLine="0" shrinkToFit="0" readingOrder="0"/>
      <border diagonalUp="0" diagonalDown="0">
        <left style="medium">
          <color auto="1"/>
        </left>
        <right style="medium">
          <color auto="1"/>
        </right>
        <top/>
        <bottom/>
        <vertical style="medium">
          <color auto="1"/>
        </vertical>
        <horizontal/>
      </border>
    </dxf>
    <dxf>
      <font>
        <b/>
        <i val="0"/>
        <strike val="0"/>
        <condense val="0"/>
        <extend val="0"/>
        <outline val="0"/>
        <shadow val="0"/>
        <u val="none"/>
        <vertAlign val="baseline"/>
        <sz val="8"/>
        <color auto="1"/>
        <name val="Arial"/>
        <scheme val="none"/>
      </font>
      <numFmt numFmtId="166" formatCode="0.0000%"/>
      <fill>
        <patternFill patternType="none">
          <fgColor indexed="64"/>
          <bgColor indexed="65"/>
        </patternFill>
      </fill>
      <alignment horizontal="general" vertical="center" textRotation="0" wrapText="1" relativeIndent="0" justifyLastLine="0" shrinkToFit="0" readingOrder="0"/>
      <border diagonalUp="0" diagonalDown="0" outline="0">
        <left style="thin">
          <color indexed="64"/>
        </left>
        <right style="medium">
          <color indexed="64"/>
        </right>
        <top style="thin">
          <color indexed="64"/>
        </top>
        <bottom style="thin">
          <color indexed="64"/>
        </bottom>
      </border>
      <protection locked="1" hidden="0"/>
    </dxf>
    <dxf>
      <font>
        <b/>
        <i val="0"/>
        <strike val="0"/>
        <condense val="0"/>
        <extend val="0"/>
        <outline val="0"/>
        <shadow val="0"/>
        <u val="none"/>
        <vertAlign val="baseline"/>
        <sz val="8"/>
        <color auto="1"/>
        <name val="Arial"/>
        <scheme val="none"/>
      </font>
      <numFmt numFmtId="165" formatCode="[$$-240A]\ #,##0.00"/>
      <fill>
        <patternFill patternType="none">
          <fgColor indexed="64"/>
          <bgColor indexed="65"/>
        </patternFill>
      </fill>
      <alignment horizontal="general"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8"/>
        <color auto="1"/>
        <name val="Arial"/>
        <scheme val="none"/>
      </font>
      <numFmt numFmtId="165" formatCode="[$$-240A]\ #,##0.00"/>
      <fill>
        <patternFill patternType="none">
          <fgColor indexed="64"/>
          <bgColor indexed="65"/>
        </patternFill>
      </fill>
      <alignment horizontal="general" vertical="center" textRotation="0" wrapText="1" relativeIndent="0" justifyLastLine="0" shrinkToFit="0" readingOrder="0"/>
      <border diagonalUp="0" diagonalDown="0" outline="0">
        <left style="medium">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8"/>
        <color auto="1"/>
        <name val="Arial"/>
        <scheme val="none"/>
      </font>
      <numFmt numFmtId="1" formatCode="0"/>
      <fill>
        <patternFill patternType="none">
          <fgColor indexed="64"/>
          <bgColor indexed="65"/>
        </patternFill>
      </fill>
      <alignment horizontal="center" vertical="center" textRotation="0" wrapText="1" relativeIndent="0" justifyLastLine="0" shrinkToFit="0" readingOrder="0"/>
      <border diagonalUp="0" diagonalDown="0">
        <left style="medium">
          <color indexed="64"/>
        </left>
        <right style="medium">
          <color indexed="64"/>
        </right>
        <top style="thin">
          <color indexed="64"/>
        </top>
        <bottom style="thin">
          <color indexed="64"/>
        </bottom>
      </border>
      <protection locked="1" hidden="0"/>
    </dxf>
    <dxf>
      <border diagonalUp="0" diagonalDown="0">
        <left style="medium">
          <color rgb="FF000000"/>
        </left>
        <right style="medium">
          <color rgb="FF000000"/>
        </right>
        <top style="medium">
          <color rgb="FF000000"/>
        </top>
        <bottom style="medium">
          <color rgb="FF000000"/>
        </bottom>
      </border>
    </dxf>
    <dxf>
      <fill>
        <patternFill patternType="none">
          <fgColor rgb="FF000000"/>
          <bgColor rgb="FFFFFFFF"/>
        </patternFill>
      </fill>
      <alignment vertical="center" textRotation="0" wrapText="1" relativeIndent="0" justifyLastLine="0" shrinkToFit="0" readingOrder="0"/>
      <border diagonalUp="0" diagonalDown="0" outline="0"/>
      <protection locked="1" hidden="0"/>
    </dxf>
    <dxf>
      <font>
        <b/>
        <i val="0"/>
        <strike val="0"/>
        <condense val="0"/>
        <extend val="0"/>
        <outline val="0"/>
        <shadow val="0"/>
        <u val="none"/>
        <vertAlign val="baseline"/>
        <sz val="8"/>
        <color auto="1"/>
        <name val="Arial"/>
        <scheme val="none"/>
      </font>
      <fill>
        <patternFill patternType="none">
          <fgColor indexed="64"/>
          <bgColor indexed="65"/>
        </patternFill>
      </fill>
      <alignment horizontal="center" vertical="center" textRotation="0" wrapText="1" relative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8"/>
        <color auto="1"/>
        <name val="Arial"/>
        <family val="2"/>
        <scheme val="none"/>
      </font>
      <numFmt numFmtId="2" formatCode="0.00"/>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Arial"/>
        <family val="2"/>
        <scheme val="none"/>
      </font>
      <numFmt numFmtId="2" formatCode="0.00"/>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Arial"/>
        <family val="2"/>
        <scheme val="none"/>
      </font>
      <numFmt numFmtId="2" formatCode="0.00"/>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Arial"/>
        <family val="2"/>
        <scheme val="none"/>
      </font>
      <numFmt numFmtId="2" formatCode="0.00"/>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Arial"/>
        <scheme val="none"/>
      </font>
      <numFmt numFmtId="2" formatCode="0.00"/>
      <fill>
        <patternFill patternType="none">
          <fgColor indexed="64"/>
          <bgColor indexed="65"/>
        </patternFill>
      </fill>
      <alignment horizontal="general" vertical="center" textRotation="0" wrapText="0" relative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auto="1"/>
        <name val="Arial"/>
        <scheme val="none"/>
      </font>
      <numFmt numFmtId="2" formatCode="0.00"/>
      <fill>
        <patternFill patternType="none">
          <fgColor indexed="64"/>
          <bgColor indexed="65"/>
        </patternFill>
      </fill>
      <alignment horizontal="general" vertical="center" textRotation="0" wrapText="0" relative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8"/>
        <color auto="1"/>
        <name val="Arial"/>
        <scheme val="none"/>
      </font>
      <numFmt numFmtId="2" formatCode="0.00"/>
      <fill>
        <patternFill patternType="none">
          <fgColor indexed="64"/>
          <bgColor indexed="65"/>
        </patternFill>
      </fill>
      <alignment horizontal="general" vertical="center" textRotation="0" wrapText="0" relative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8"/>
        <color auto="1"/>
        <name val="Arial"/>
        <scheme val="none"/>
      </font>
      <numFmt numFmtId="2" formatCode="0.00"/>
      <fill>
        <patternFill patternType="none">
          <fgColor indexed="64"/>
          <bgColor indexed="65"/>
        </patternFill>
      </fill>
      <alignment horizontal="general" vertical="center" textRotation="0" wrapText="0" relative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8"/>
        <color auto="1"/>
        <name val="Arial"/>
        <scheme val="none"/>
      </font>
      <numFmt numFmtId="2" formatCode="0.00"/>
      <fill>
        <patternFill patternType="none">
          <fgColor indexed="64"/>
          <bgColor indexed="65"/>
        </patternFill>
      </fill>
      <alignment horizontal="general" vertical="center" textRotation="0" wrapText="0" relative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8"/>
        <color auto="1"/>
        <name val="Arial"/>
        <scheme val="none"/>
      </font>
      <numFmt numFmtId="2" formatCode="0.00"/>
      <fill>
        <patternFill patternType="none">
          <fgColor indexed="64"/>
          <bgColor indexed="65"/>
        </patternFill>
      </fill>
      <alignment horizontal="general" vertical="center" textRotation="0" wrapText="0" relative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8"/>
        <color auto="1"/>
        <name val="Arial"/>
        <scheme val="none"/>
      </font>
      <numFmt numFmtId="2" formatCode="0.00"/>
      <fill>
        <patternFill patternType="none">
          <fgColor indexed="64"/>
          <bgColor indexed="65"/>
        </patternFill>
      </fill>
      <alignment horizontal="general" vertical="center" textRotation="0" wrapText="0" indent="0" justifyLastLine="0" shrinkToFit="0" readingOrder="0"/>
      <border diagonalUp="0" diagonalDown="0">
        <left/>
        <right/>
        <top style="thin">
          <color auto="1"/>
        </top>
        <bottom style="thin">
          <color auto="1"/>
        </bottom>
        <vertical/>
        <horizontal style="thin">
          <color auto="1"/>
        </horizontal>
      </border>
    </dxf>
    <dxf>
      <font>
        <b/>
        <i val="0"/>
        <strike val="0"/>
        <condense val="0"/>
        <extend val="0"/>
        <outline val="0"/>
        <shadow val="0"/>
        <u val="none"/>
        <vertAlign val="baseline"/>
        <sz val="8"/>
        <color auto="1"/>
        <name val="Arial"/>
        <scheme val="none"/>
      </font>
      <numFmt numFmtId="2" formatCode="0.00"/>
      <fill>
        <patternFill patternType="none">
          <fgColor indexed="64"/>
          <bgColor indexed="65"/>
        </patternFill>
      </fill>
      <alignment horizontal="general" vertical="center" textRotation="0" wrapText="0" relativeIndent="0" justifyLastLine="0" shrinkToFit="0" readingOrder="0"/>
      <border diagonalUp="0" diagonalDown="0">
        <left style="medium">
          <color indexed="64"/>
        </left>
        <right/>
        <top style="thin">
          <color auto="1"/>
        </top>
        <bottom style="thin">
          <color auto="1"/>
        </bottom>
        <vertical/>
        <horizontal style="thin">
          <color auto="1"/>
        </horizontal>
      </border>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Arial"/>
        <scheme val="none"/>
      </font>
      <numFmt numFmtId="2" formatCode="0.00"/>
      <fill>
        <patternFill patternType="none">
          <fgColor indexed="64"/>
          <bgColor indexed="65"/>
        </patternFill>
      </fill>
      <alignment horizontal="general" vertical="center" textRotation="0" wrapText="0" relativeIndent="0" justifyLastLine="0" shrinkToFit="0" readingOrder="0"/>
    </dxf>
    <dxf>
      <border>
        <bottom style="medium">
          <color indexed="64"/>
        </bottom>
      </border>
    </dxf>
    <dxf>
      <font>
        <b/>
        <i val="0"/>
        <strike val="0"/>
        <condense val="0"/>
        <extend val="0"/>
        <outline val="0"/>
        <shadow val="0"/>
        <u val="none"/>
        <vertAlign val="baseline"/>
        <sz val="8"/>
        <color auto="1"/>
        <name val="Arial"/>
        <scheme val="none"/>
      </font>
      <numFmt numFmtId="3" formatCode="#,##0"/>
      <fill>
        <patternFill patternType="solid">
          <fgColor theme="4"/>
          <bgColor theme="4"/>
        </patternFill>
      </fill>
      <alignment horizontal="center" vertical="center" textRotation="0" wrapText="0" relativeIndent="0" justifyLastLine="0" shrinkToFit="0" readingOrder="0"/>
      <border diagonalUp="0" diagonalDown="0">
        <left style="medium">
          <color auto="1"/>
        </left>
        <right style="medium">
          <color auto="1"/>
        </right>
        <top/>
        <bottom/>
        <vertical style="medium">
          <color auto="1"/>
        </vertical>
        <horizontal/>
      </border>
    </dxf>
    <dxf>
      <font>
        <b val="0"/>
        <i val="0"/>
        <strike val="0"/>
        <condense val="0"/>
        <extend val="0"/>
        <outline val="0"/>
        <shadow val="0"/>
        <u val="none"/>
        <vertAlign val="baseline"/>
        <sz val="8"/>
        <color auto="1"/>
        <name val="Arial"/>
        <family val="2"/>
        <scheme val="none"/>
      </font>
      <numFmt numFmtId="2" formatCode="0.00"/>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Arial"/>
        <family val="2"/>
        <scheme val="none"/>
      </font>
      <numFmt numFmtId="2" formatCode="0.00"/>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Arial"/>
        <family val="2"/>
        <scheme val="none"/>
      </font>
      <numFmt numFmtId="2" formatCode="0.00"/>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Arial"/>
        <family val="2"/>
        <scheme val="none"/>
      </font>
      <numFmt numFmtId="2" formatCode="0.00"/>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Arial"/>
        <scheme val="none"/>
      </font>
      <numFmt numFmtId="2" formatCode="0.00"/>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Arial"/>
        <scheme val="none"/>
      </font>
      <numFmt numFmtId="2" formatCode="0.00"/>
      <fill>
        <patternFill patternType="none">
          <fgColor indexed="64"/>
          <bgColor indexed="65"/>
        </patternFill>
      </fill>
      <alignment horizontal="general" vertical="center" textRotation="0" wrapText="0" relative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scheme val="none"/>
      </font>
      <numFmt numFmtId="2" formatCode="0.00"/>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scheme val="none"/>
      </font>
      <numFmt numFmtId="2" formatCode="0.00"/>
      <fill>
        <patternFill patternType="none">
          <fgColor indexed="64"/>
          <bgColor indexed="65"/>
        </patternFill>
      </fill>
      <alignment horizontal="general" vertical="center" textRotation="0" wrapText="0" relative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scheme val="none"/>
      </font>
      <numFmt numFmtId="2" formatCode="0.00"/>
      <fill>
        <patternFill patternType="none">
          <fgColor indexed="64"/>
          <bgColor indexed="65"/>
        </patternFill>
      </fill>
      <alignment horizontal="general" vertical="center" textRotation="0" wrapText="0" relative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scheme val="none"/>
      </font>
      <numFmt numFmtId="2" formatCode="0.00"/>
      <fill>
        <patternFill patternType="none">
          <fgColor indexed="64"/>
          <bgColor indexed="65"/>
        </patternFill>
      </fill>
      <alignment horizontal="general" vertical="center" textRotation="0" wrapText="0" relative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scheme val="none"/>
      </font>
      <numFmt numFmtId="2" formatCode="0.00"/>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auto="1"/>
        <name val="Arial"/>
        <scheme val="none"/>
      </font>
      <fill>
        <patternFill patternType="none">
          <fgColor indexed="64"/>
          <bgColor indexed="65"/>
        </patternFill>
      </fill>
      <alignment horizontal="general" vertical="center" textRotation="0" wrapText="0" relativeIndent="0" justifyLastLine="0" shrinkToFit="0" readingOrder="0"/>
      <border diagonalUp="0" diagonalDown="0" outline="0">
        <left/>
        <right style="thin">
          <color indexed="64"/>
        </right>
        <top style="thin">
          <color indexed="64"/>
        </top>
        <bottom style="thin">
          <color indexed="64"/>
        </bottom>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general" vertical="center" textRotation="0" wrapText="0" relativeIndent="0" justifyLastLine="0" shrinkToFit="0" readingOrder="0"/>
    </dxf>
    <dxf>
      <border>
        <bottom style="medium">
          <color indexed="64"/>
        </bottom>
      </border>
    </dxf>
    <dxf>
      <font>
        <b/>
        <i val="0"/>
        <strike val="0"/>
        <condense val="0"/>
        <extend val="0"/>
        <outline val="0"/>
        <shadow val="0"/>
        <u val="none"/>
        <vertAlign val="baseline"/>
        <sz val="8"/>
        <color auto="1"/>
        <name val="Arial"/>
        <scheme val="none"/>
      </font>
      <numFmt numFmtId="3" formatCode="#,##0"/>
      <fill>
        <patternFill patternType="solid">
          <fgColor theme="4"/>
          <bgColor theme="4"/>
        </patternFill>
      </fill>
      <alignment horizontal="center" vertical="center" textRotation="0" wrapText="0" relativeIndent="0" justifyLastLine="0" shrinkToFit="0" readingOrder="0"/>
      <border diagonalUp="0" diagonalDown="0">
        <left style="medium">
          <color indexed="0"/>
        </left>
        <right style="medium">
          <color indexed="0"/>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https://crapsb-my.sharepoint.com/personal/jramirez_cra_gov_co/Documents/Documentos/CRA/INDICES%20DE%20ACTUALIZACION/IPC/2024/Hoja%20de%20Calculo%20&#237;ndices.xlsx" TargetMode="External"/><Relationship Id="rId1" Type="http://schemas.openxmlformats.org/officeDocument/2006/relationships/externalLinkPath" Target="Hoja%20de%20Calculo%20&#237;ndic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Índices de Actualización"/>
      <sheetName val="Índices Base"/>
      <sheetName val="Base ICCP Antes Ene-2021"/>
      <sheetName val="Publicaciones ICOCIV"/>
      <sheetName val="Resumen Índ.yVar.ACAL&lt;5.000"/>
      <sheetName val="Resumen Índ.yVar.ACAL&gt;5.000"/>
    </sheetNames>
    <sheetDataSet>
      <sheetData sheetId="0"/>
      <sheetData sheetId="1">
        <row r="67">
          <cell r="R67">
            <v>103.624</v>
          </cell>
        </row>
        <row r="68">
          <cell r="R68">
            <v>103.43899999999999</v>
          </cell>
        </row>
      </sheetData>
      <sheetData sheetId="2"/>
      <sheetData sheetId="3"/>
      <sheetData sheetId="4"/>
      <sheetData sheetId="5"/>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Tabla35" displayName="Tabla35" ref="N8:Y20" totalsRowShown="0" headerRowDxfId="85" dataDxfId="83" headerRowBorderDxfId="84" tableBorderDxfId="82">
  <autoFilter ref="N8:Y20" xr:uid="{00000000-0009-0000-0100-000004000000}"/>
  <tableColumns count="12">
    <tableColumn id="1" xr3:uid="{00000000-0010-0000-0000-000001000000}" name="Mes / Año" dataDxfId="81"/>
    <tableColumn id="12" xr3:uid="{00000000-0010-0000-0000-00000C000000}" name="2014" dataDxfId="80"/>
    <tableColumn id="13" xr3:uid="{00000000-0010-0000-0000-00000D000000}" name="2015" dataDxfId="79"/>
    <tableColumn id="14" xr3:uid="{00000000-0010-0000-0000-00000E000000}" name="2016" dataDxfId="78"/>
    <tableColumn id="15" xr3:uid="{00000000-0010-0000-0000-00000F000000}" name="2017" dataDxfId="77"/>
    <tableColumn id="16" xr3:uid="{00000000-0010-0000-0000-000010000000}" name="2018" dataDxfId="76"/>
    <tableColumn id="17" xr3:uid="{00000000-0010-0000-0000-000011000000}" name="2019" dataDxfId="75"/>
    <tableColumn id="2" xr3:uid="{00000000-0010-0000-0000-000002000000}" name="2020" dataDxfId="74"/>
    <tableColumn id="3" xr3:uid="{00000000-0010-0000-0000-000003000000}" name="2021" dataDxfId="73"/>
    <tableColumn id="4" xr3:uid="{772F483C-45A5-4F88-A223-9333C2AA4F78}" name="2022" dataDxfId="72">
      <calculatedColumnFormula>+'[1]Índices Base'!J180</calculatedColumnFormula>
    </tableColumn>
    <tableColumn id="5" xr3:uid="{5D5507E5-0E23-492F-AF44-4814927850B2}" name="2023" dataDxfId="71"/>
    <tableColumn id="6" xr3:uid="{87B7E6F2-072E-406F-BB8A-D8C8E1218E3E}" name="2024" dataDxfId="70"/>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1000000}" name="Tabla436" displayName="Tabla436" ref="A8:L20" totalsRowShown="0" headerRowDxfId="69" dataDxfId="67" headerRowBorderDxfId="68" tableBorderDxfId="66">
  <autoFilter ref="A8:L20" xr:uid="{00000000-0009-0000-0100-000005000000}"/>
  <tableColumns count="12">
    <tableColumn id="1" xr3:uid="{00000000-0010-0000-0100-000001000000}" name="Mes / Año" dataDxfId="65"/>
    <tableColumn id="12" xr3:uid="{00000000-0010-0000-0100-00000C000000}" name="2014" dataDxfId="64"/>
    <tableColumn id="13" xr3:uid="{00000000-0010-0000-0100-00000D000000}" name="2015" dataDxfId="63"/>
    <tableColumn id="14" xr3:uid="{00000000-0010-0000-0100-00000E000000}" name="2016" dataDxfId="62"/>
    <tableColumn id="15" xr3:uid="{00000000-0010-0000-0100-00000F000000}" name="2017" dataDxfId="61"/>
    <tableColumn id="16" xr3:uid="{00000000-0010-0000-0100-000010000000}" name="2018" dataDxfId="60"/>
    <tableColumn id="17" xr3:uid="{00000000-0010-0000-0100-000011000000}" name="2019" dataDxfId="59"/>
    <tableColumn id="2" xr3:uid="{00000000-0010-0000-0100-000002000000}" name="2020" dataDxfId="58"/>
    <tableColumn id="3" xr3:uid="{00000000-0010-0000-0100-000003000000}" name="2021" dataDxfId="57"/>
    <tableColumn id="4" xr3:uid="{36A12461-5787-4A41-B14E-14FE1BCF3EC1}" name="2022" dataDxfId="56">
      <calculatedColumnFormula>+'[1]Índices Base'!U11</calculatedColumnFormula>
    </tableColumn>
    <tableColumn id="5" xr3:uid="{82D187D1-4AF0-4880-97ED-C6DD8D164ADE}" name="2023" dataDxfId="55"/>
    <tableColumn id="6" xr3:uid="{44E2A4E2-1C53-47E9-9862-18EA23634ECB}" name="2024" dataDxfId="54"/>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2000000}" name="Tabla7157" displayName="Tabla7157" ref="AA23:AD36" totalsRowShown="0" headerRowDxfId="53" dataDxfId="52" tableBorderDxfId="51">
  <autoFilter ref="AA23:AD36" xr:uid="{00000000-0009-0000-0100-000006000000}"/>
  <tableColumns count="4">
    <tableColumn id="1" xr3:uid="{00000000-0010-0000-0200-000001000000}" name="AÑO" dataDxfId="50"/>
    <tableColumn id="2" xr3:uid="{00000000-0010-0000-0200-000002000000}" name="Monto Diario" dataDxfId="49"/>
    <tableColumn id="3" xr3:uid="{00000000-0010-0000-0200-000003000000}" name="Monto Mensual" dataDxfId="48"/>
    <tableColumn id="4" xr3:uid="{00000000-0010-0000-0200-000004000000}" name="Variación Anual" dataDxfId="47"/>
  </tableColumns>
  <tableStyleInfo name="TableStyleMedium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5EB2F44-9DA5-4E06-ACBD-2EE27CEFC862}" name="Tabla432" displayName="Tabla432" ref="A54:L66" totalsRowShown="0" headerRowDxfId="46" dataDxfId="44" headerRowBorderDxfId="45" tableBorderDxfId="43">
  <autoFilter ref="A54:L66" xr:uid="{25EB2F44-9DA5-4E06-ACBD-2EE27CEFC862}"/>
  <tableColumns count="12">
    <tableColumn id="1" xr3:uid="{7A98CC09-4025-47CE-8AD1-C2A2405FA342}" name="Mes / Año" dataDxfId="42"/>
    <tableColumn id="12" xr3:uid="{BC437238-A087-4F95-A3A2-6248928CA30E}" name="2014" dataDxfId="41"/>
    <tableColumn id="13" xr3:uid="{84A14997-13D5-4B3B-A3F8-9BB933121052}" name="2015" dataDxfId="40"/>
    <tableColumn id="14" xr3:uid="{EFD0A8C4-09B9-450E-8272-1EF0D3441C16}" name="2016" dataDxfId="39"/>
    <tableColumn id="15" xr3:uid="{FF9C42DD-B9C5-4EE9-B575-DC599D1DC2F3}" name="2017" dataDxfId="38"/>
    <tableColumn id="16" xr3:uid="{C67D6AD8-FD7C-48EC-A27B-C9E0B39F9969}" name="2018" dataDxfId="37"/>
    <tableColumn id="17" xr3:uid="{F6C2367A-6D15-4067-913A-3CC95D725B10}" name="2019" dataDxfId="36"/>
    <tableColumn id="2" xr3:uid="{1B013F37-0BC7-4ED2-869A-1046697423ED}" name="2020" dataDxfId="35"/>
    <tableColumn id="3" xr3:uid="{AE48953F-6C89-4135-8F04-6F5EDD095366}" name="2021" dataDxfId="34"/>
    <tableColumn id="4" xr3:uid="{79FE8AE9-E4B1-4799-B26D-1555640FFFD9}" name="2022" dataDxfId="33"/>
    <tableColumn id="5" xr3:uid="{827FFA83-9F18-403D-8955-829D1A791236}" name="2023" dataDxfId="32"/>
    <tableColumn id="6" xr3:uid="{D1AA78BE-B6A0-4411-833C-E7D267271F9E}" name="2024" dataDxfId="31"/>
  </tableColumns>
  <tableStyleInfo name="TableStyleMedium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5DF50FE-D54E-4F82-869A-A628CE477E17}" name="Tabla4325" displayName="Tabla4325" ref="N54:Y66" totalsRowShown="0" headerRowDxfId="30" dataDxfId="28" headerRowBorderDxfId="29" tableBorderDxfId="27">
  <autoFilter ref="N54:Y66" xr:uid="{85DF50FE-D54E-4F82-869A-A628CE477E17}"/>
  <tableColumns count="12">
    <tableColumn id="1" xr3:uid="{23E27B7E-CBC3-416A-AD19-F09208D5C061}" name="Mes / Año" dataDxfId="26"/>
    <tableColumn id="12" xr3:uid="{3141D95E-EDD9-4E02-B3BD-368BB49D1CED}" name="2014" dataDxfId="25"/>
    <tableColumn id="13" xr3:uid="{56CFF395-9EDD-46FB-8EB7-9428ADE642F1}" name="2015" dataDxfId="24"/>
    <tableColumn id="14" xr3:uid="{D33898C4-A7FB-43BE-8B19-DE898E9BFA61}" name="2016" dataDxfId="23"/>
    <tableColumn id="15" xr3:uid="{534CDB00-A63A-4D8B-B700-F3BA0CA32A51}" name="2017" dataDxfId="22"/>
    <tableColumn id="16" xr3:uid="{E34DC722-59A6-4213-B5B0-CBFEC28F6208}" name="2018" dataDxfId="21"/>
    <tableColumn id="17" xr3:uid="{D39B4CAD-D45B-41E9-9F7F-DA03BC7112F0}" name="2019" dataDxfId="20"/>
    <tableColumn id="2" xr3:uid="{B6DA39DE-E8E1-4678-B5E6-B788AF012FFA}" name="2020" dataDxfId="19"/>
    <tableColumn id="3" xr3:uid="{F74C2C95-A739-445E-BCA4-39ABE6EA395B}" name="2021" dataDxfId="18"/>
    <tableColumn id="4" xr3:uid="{884FA967-A85B-4FB7-8557-EEA73A330C23}" name="2022" dataDxfId="17"/>
    <tableColumn id="5" xr3:uid="{6614BF00-2DC1-4F73-8851-841157015BD1}" name="2023" dataDxfId="16"/>
    <tableColumn id="6" xr3:uid="{56CDCB05-D074-41BD-B1FE-1E91483D8492}" name="2024" dataDxfId="15"/>
  </tableColumns>
  <tableStyleInfo name="TableStyleMedium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37D7249-6F97-4ACE-8ACB-3BD4B68931AB}" name="Tabla3" displayName="Tabla3" ref="AA8:AL20" totalsRowShown="0" dataDxfId="13" headerRowBorderDxfId="14" tableBorderDxfId="12">
  <autoFilter ref="AA8:AL20" xr:uid="{837D7249-6F97-4ACE-8ACB-3BD4B68931AB}"/>
  <tableColumns count="12">
    <tableColumn id="1" xr3:uid="{48E4454C-9408-40C8-B1B8-C17E95B7E2A8}" name="Mes / Año" dataDxfId="11"/>
    <tableColumn id="2" xr3:uid="{854F572D-079D-4339-9C2B-7AD4C55C41F4}" name="2014" dataDxfId="10"/>
    <tableColumn id="3" xr3:uid="{5C7D691D-4C4C-4F5D-8A52-FB4F2F1CBE0D}" name="2015" dataDxfId="9"/>
    <tableColumn id="4" xr3:uid="{68B07A29-9355-4A09-A5C7-3CF2E6026721}" name="2016" dataDxfId="8"/>
    <tableColumn id="5" xr3:uid="{F8877EB9-6B77-4306-8D6E-3DB123437AE3}" name="2017" dataDxfId="7"/>
    <tableColumn id="6" xr3:uid="{2ADE1F26-D8C1-4D7E-82E6-C7EA40641EDD}" name="2018" dataDxfId="6"/>
    <tableColumn id="7" xr3:uid="{4A7238C6-6F2A-42C1-BD81-0112501332C2}" name="2019" dataDxfId="5"/>
    <tableColumn id="8" xr3:uid="{2B9BC2C8-920A-4680-BEE2-51B380823073}" name="2020" dataDxfId="4"/>
    <tableColumn id="9" xr3:uid="{A2C3D2E1-9AAA-4230-98C4-C55A52A3C920}" name="2021" dataDxfId="3"/>
    <tableColumn id="10" xr3:uid="{3DAFF48F-1F8A-46E5-AE7D-E7A2242C9991}" name="2022" dataDxfId="2">
      <calculatedColumnFormula>IF(W9&lt;&gt;"",(J9^0.89)*(W9^0.11),"")</calculatedColumnFormula>
    </tableColumn>
    <tableColumn id="11" xr3:uid="{325968FE-487F-4EC6-BBA3-863D4F47D24A}" name="2023" dataDxfId="1"/>
    <tableColumn id="12" xr3:uid="{8FE003D8-94AD-4D4F-9C39-8916D8BEAB07}" name="2024"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table" Target="../tables/table6.xml"/><Relationship Id="rId3" Type="http://schemas.openxmlformats.org/officeDocument/2006/relationships/table" Target="../tables/table1.xml"/><Relationship Id="rId7" Type="http://schemas.openxmlformats.org/officeDocument/2006/relationships/table" Target="../tables/table5.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 Id="rId9"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F66"/>
  <sheetViews>
    <sheetView showGridLines="0" tabSelected="1" workbookViewId="0">
      <selection sqref="A1:AG1"/>
    </sheetView>
  </sheetViews>
  <sheetFormatPr baseColWidth="10" defaultColWidth="11.42578125" defaultRowHeight="15" x14ac:dyDescent="0.25"/>
  <sheetData>
    <row r="1" spans="1:58" ht="45" customHeight="1" thickBot="1" x14ac:dyDescent="0.3">
      <c r="A1" s="114" t="s">
        <v>0</v>
      </c>
      <c r="B1" s="115"/>
      <c r="C1" s="115"/>
      <c r="D1" s="115"/>
      <c r="E1" s="115"/>
      <c r="F1" s="115"/>
      <c r="G1" s="115"/>
      <c r="H1" s="115"/>
      <c r="I1" s="115"/>
      <c r="J1" s="115"/>
      <c r="K1" s="115"/>
      <c r="L1" s="115"/>
      <c r="M1" s="115"/>
      <c r="N1" s="115"/>
      <c r="O1" s="115"/>
      <c r="P1" s="115"/>
      <c r="Q1" s="115"/>
      <c r="R1" s="115"/>
      <c r="S1" s="115"/>
      <c r="T1" s="115"/>
      <c r="U1" s="115"/>
      <c r="V1" s="115"/>
      <c r="W1" s="115"/>
      <c r="X1" s="115"/>
      <c r="Y1" s="115"/>
      <c r="Z1" s="115"/>
      <c r="AA1" s="115"/>
      <c r="AB1" s="115"/>
      <c r="AC1" s="115"/>
      <c r="AD1" s="115"/>
      <c r="AE1" s="115"/>
      <c r="AF1" s="115"/>
      <c r="AG1" s="116"/>
      <c r="AH1" s="19"/>
      <c r="AI1" s="19"/>
      <c r="AJ1" s="19"/>
      <c r="AK1" s="19"/>
      <c r="AL1" s="19"/>
      <c r="AM1" s="19"/>
      <c r="AN1" s="19"/>
      <c r="AO1" s="19"/>
      <c r="AP1" s="19"/>
      <c r="AQ1" s="19"/>
      <c r="AR1" s="19"/>
      <c r="AS1" s="19"/>
      <c r="AT1" s="19"/>
      <c r="AU1" s="19"/>
      <c r="AV1" s="19"/>
      <c r="AW1" s="19"/>
      <c r="AX1" s="19"/>
      <c r="AY1" s="19"/>
      <c r="AZ1" s="19"/>
      <c r="BA1" s="19"/>
      <c r="BB1" s="19"/>
      <c r="BC1" s="19"/>
      <c r="BD1" s="19"/>
      <c r="BE1" s="19"/>
      <c r="BF1" s="1"/>
    </row>
    <row r="2" spans="1:58" ht="45" customHeight="1" thickBot="1" x14ac:dyDescent="0.3"/>
    <row r="3" spans="1:58" ht="49.5" customHeight="1" x14ac:dyDescent="0.25">
      <c r="B3" s="93" t="s">
        <v>1</v>
      </c>
      <c r="C3" s="94"/>
      <c r="D3" s="94"/>
      <c r="E3" s="94"/>
      <c r="F3" s="94"/>
      <c r="G3" s="94"/>
      <c r="H3" s="94"/>
      <c r="I3" s="94"/>
      <c r="J3" s="94"/>
      <c r="K3" s="94"/>
      <c r="L3" s="94"/>
      <c r="M3" s="94"/>
      <c r="N3" s="94"/>
      <c r="O3" s="94"/>
      <c r="P3" s="94"/>
      <c r="Q3" s="94"/>
      <c r="R3" s="94"/>
      <c r="S3" s="94"/>
      <c r="T3" s="94"/>
      <c r="U3" s="94"/>
      <c r="V3" s="94"/>
      <c r="W3" s="94"/>
      <c r="X3" s="94"/>
      <c r="Y3" s="94"/>
      <c r="Z3" s="94"/>
      <c r="AA3" s="94"/>
      <c r="AB3" s="94"/>
      <c r="AC3" s="94"/>
      <c r="AD3" s="94"/>
      <c r="AE3" s="94"/>
      <c r="AF3" s="94"/>
      <c r="AG3" s="94"/>
      <c r="AH3" s="94"/>
      <c r="AI3" s="95"/>
    </row>
    <row r="4" spans="1:58" ht="49.5" customHeight="1" thickBot="1" x14ac:dyDescent="0.3">
      <c r="B4" s="99"/>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c r="AG4" s="100"/>
      <c r="AH4" s="100"/>
      <c r="AI4" s="101"/>
    </row>
    <row r="5" spans="1:58" ht="15.75" thickBot="1" x14ac:dyDescent="0.3">
      <c r="A5" s="20"/>
      <c r="B5" s="20"/>
      <c r="C5" s="20"/>
      <c r="D5" s="20"/>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1"/>
      <c r="BE5" s="1"/>
      <c r="BF5" s="1"/>
    </row>
    <row r="6" spans="1:58" ht="15.75" thickBot="1" x14ac:dyDescent="0.3">
      <c r="A6" s="117" t="s">
        <v>2</v>
      </c>
      <c r="B6" s="118"/>
      <c r="C6" s="118"/>
      <c r="D6" s="118"/>
      <c r="E6" s="118"/>
      <c r="F6" s="118"/>
      <c r="G6" s="118"/>
      <c r="H6" s="118"/>
      <c r="I6" s="118"/>
      <c r="J6" s="118"/>
      <c r="K6" s="118"/>
      <c r="L6" s="119"/>
      <c r="N6" s="117" t="s">
        <v>3</v>
      </c>
      <c r="O6" s="118"/>
      <c r="P6" s="118"/>
      <c r="Q6" s="118"/>
      <c r="R6" s="118"/>
      <c r="S6" s="118"/>
      <c r="T6" s="118"/>
      <c r="U6" s="118"/>
      <c r="V6" s="118"/>
      <c r="W6" s="118"/>
      <c r="X6" s="118"/>
      <c r="Y6" s="119"/>
      <c r="Z6" s="20"/>
      <c r="AA6" s="117" t="s">
        <v>4</v>
      </c>
      <c r="AB6" s="118"/>
      <c r="AC6" s="118"/>
      <c r="AD6" s="118"/>
      <c r="AE6" s="118"/>
      <c r="AF6" s="118"/>
      <c r="AG6" s="118"/>
      <c r="AH6" s="118"/>
      <c r="AI6" s="118"/>
      <c r="AJ6" s="118"/>
      <c r="AK6" s="118"/>
      <c r="AL6" s="119"/>
    </row>
    <row r="7" spans="1:58" ht="15.75" thickBot="1" x14ac:dyDescent="0.3">
      <c r="A7" s="22"/>
      <c r="B7" s="19"/>
      <c r="C7" s="19"/>
      <c r="D7" s="19"/>
      <c r="E7" s="19"/>
      <c r="F7" s="19"/>
      <c r="G7" s="19"/>
      <c r="H7" s="19"/>
      <c r="I7" s="19"/>
      <c r="J7" s="19"/>
      <c r="K7" s="19"/>
      <c r="L7" s="19"/>
      <c r="N7" s="19"/>
      <c r="O7" s="19"/>
      <c r="P7" s="19"/>
      <c r="Q7" s="19"/>
      <c r="R7" s="19"/>
      <c r="S7" s="19"/>
      <c r="T7" s="19"/>
      <c r="U7" s="19"/>
      <c r="V7" s="19"/>
      <c r="W7" s="19"/>
      <c r="X7" s="19"/>
      <c r="Y7" s="19"/>
      <c r="Z7" s="19"/>
      <c r="AA7" s="19"/>
      <c r="AB7" s="2"/>
      <c r="AC7" s="21"/>
      <c r="AD7" s="23"/>
      <c r="AE7" s="23"/>
      <c r="AF7" s="23"/>
      <c r="AG7" s="23"/>
      <c r="AH7" s="23"/>
      <c r="AI7" s="23"/>
      <c r="AJ7" s="23"/>
      <c r="AK7" s="23"/>
      <c r="AL7" s="23"/>
      <c r="AM7" s="23"/>
      <c r="AN7" s="23"/>
      <c r="AO7" s="23"/>
      <c r="AP7" s="23"/>
      <c r="AQ7" s="23"/>
      <c r="AR7" s="23"/>
      <c r="AS7" s="23"/>
      <c r="AT7" s="23"/>
      <c r="AU7" s="21"/>
      <c r="AV7" s="23"/>
      <c r="AW7" s="23"/>
      <c r="AX7" s="23"/>
      <c r="AY7" s="23"/>
      <c r="AZ7" s="23"/>
      <c r="BA7" s="23"/>
      <c r="BB7" s="23"/>
      <c r="BC7" s="23"/>
      <c r="BD7" s="1"/>
      <c r="BE7" s="1"/>
      <c r="BF7" s="1"/>
    </row>
    <row r="8" spans="1:58" ht="15.75" thickBot="1" x14ac:dyDescent="0.3">
      <c r="A8" s="86" t="s">
        <v>5</v>
      </c>
      <c r="B8" s="24" t="s">
        <v>6</v>
      </c>
      <c r="C8" s="24" t="s">
        <v>7</v>
      </c>
      <c r="D8" s="25" t="s">
        <v>8</v>
      </c>
      <c r="E8" s="71" t="s">
        <v>9</v>
      </c>
      <c r="F8" s="26" t="s">
        <v>10</v>
      </c>
      <c r="G8" s="26" t="s">
        <v>11</v>
      </c>
      <c r="H8" s="27" t="s">
        <v>12</v>
      </c>
      <c r="I8" s="28" t="s">
        <v>13</v>
      </c>
      <c r="J8" s="83" t="s">
        <v>14</v>
      </c>
      <c r="K8" s="87" t="s">
        <v>15</v>
      </c>
      <c r="L8" s="83" t="s">
        <v>39</v>
      </c>
      <c r="N8" s="3" t="s">
        <v>5</v>
      </c>
      <c r="O8" s="29" t="s">
        <v>6</v>
      </c>
      <c r="P8" s="29" t="s">
        <v>7</v>
      </c>
      <c r="Q8" s="30" t="s">
        <v>8</v>
      </c>
      <c r="R8" s="71" t="s">
        <v>9</v>
      </c>
      <c r="S8" s="26" t="s">
        <v>10</v>
      </c>
      <c r="T8" s="26" t="s">
        <v>11</v>
      </c>
      <c r="U8" s="27" t="s">
        <v>12</v>
      </c>
      <c r="V8" s="27" t="s">
        <v>13</v>
      </c>
      <c r="W8" s="88" t="s">
        <v>14</v>
      </c>
      <c r="X8" s="88" t="s">
        <v>15</v>
      </c>
      <c r="Y8" s="88" t="s">
        <v>39</v>
      </c>
      <c r="Z8" s="84"/>
      <c r="AA8" s="75" t="s">
        <v>5</v>
      </c>
      <c r="AB8" s="76" t="s">
        <v>6</v>
      </c>
      <c r="AC8" s="77" t="s">
        <v>7</v>
      </c>
      <c r="AD8" s="78" t="s">
        <v>8</v>
      </c>
      <c r="AE8" s="76" t="s">
        <v>9</v>
      </c>
      <c r="AF8" s="78" t="s">
        <v>10</v>
      </c>
      <c r="AG8" s="78" t="s">
        <v>11</v>
      </c>
      <c r="AH8" s="79" t="s">
        <v>12</v>
      </c>
      <c r="AI8" s="79" t="s">
        <v>13</v>
      </c>
      <c r="AJ8" s="82" t="s">
        <v>14</v>
      </c>
      <c r="AK8" s="82" t="s">
        <v>15</v>
      </c>
      <c r="AL8" s="82" t="s">
        <v>39</v>
      </c>
    </row>
    <row r="9" spans="1:58" x14ac:dyDescent="0.25">
      <c r="A9" s="31" t="s">
        <v>16</v>
      </c>
      <c r="B9" s="32">
        <v>79.95</v>
      </c>
      <c r="C9" s="32">
        <v>83</v>
      </c>
      <c r="D9" s="32">
        <v>89.19</v>
      </c>
      <c r="E9" s="32">
        <v>94.07</v>
      </c>
      <c r="F9" s="33">
        <v>97.53</v>
      </c>
      <c r="G9" s="33">
        <v>100.6</v>
      </c>
      <c r="H9" s="34">
        <v>104.24</v>
      </c>
      <c r="I9" s="34">
        <v>105.91</v>
      </c>
      <c r="J9" s="34">
        <v>113.26</v>
      </c>
      <c r="K9" s="34">
        <v>128.27000000000001</v>
      </c>
      <c r="L9" s="39">
        <v>138.97999999999999</v>
      </c>
      <c r="N9" s="36" t="s">
        <v>16</v>
      </c>
      <c r="O9" s="32"/>
      <c r="P9" s="37">
        <v>97.66</v>
      </c>
      <c r="Q9" s="37">
        <v>82.57</v>
      </c>
      <c r="R9" s="37">
        <v>82.66</v>
      </c>
      <c r="S9" s="37">
        <v>88.52</v>
      </c>
      <c r="T9" s="38">
        <v>98.88</v>
      </c>
      <c r="U9" s="34">
        <v>115.91</v>
      </c>
      <c r="V9" s="34">
        <v>88.67</v>
      </c>
      <c r="W9" s="34">
        <v>91.699376443418018</v>
      </c>
      <c r="X9" s="34">
        <v>95.605173210161666</v>
      </c>
      <c r="Y9" s="39">
        <v>96.167806004618939</v>
      </c>
      <c r="Z9" s="35"/>
      <c r="AA9" s="72" t="s">
        <v>16</v>
      </c>
      <c r="AB9" s="15"/>
      <c r="AC9" s="15">
        <v>84.5</v>
      </c>
      <c r="AD9" s="15">
        <v>88.44</v>
      </c>
      <c r="AE9" s="15">
        <v>92.74</v>
      </c>
      <c r="AF9" s="16">
        <v>96.5</v>
      </c>
      <c r="AG9" s="15">
        <v>100.41</v>
      </c>
      <c r="AH9" s="39">
        <v>105.46</v>
      </c>
      <c r="AI9" s="39">
        <v>103.86</v>
      </c>
      <c r="AJ9" s="39">
        <f t="shared" ref="AJ9:AL11" si="0">IF(W9&lt;&gt;"",(J9^0.89)*(W9^0.11),"")</f>
        <v>110.65943234450465</v>
      </c>
      <c r="AK9" s="39">
        <f t="shared" si="0"/>
        <v>124.18933098173497</v>
      </c>
      <c r="AL9" s="39">
        <f t="shared" si="0"/>
        <v>133.46298115136</v>
      </c>
      <c r="AM9" s="65"/>
      <c r="AN9" s="65"/>
      <c r="AO9" s="65"/>
      <c r="AP9" s="65"/>
      <c r="AQ9" s="65"/>
      <c r="AR9" s="65"/>
      <c r="AS9" s="65"/>
      <c r="AT9" s="65"/>
    </row>
    <row r="10" spans="1:58" ht="15.75" thickBot="1" x14ac:dyDescent="0.3">
      <c r="A10" s="40" t="s">
        <v>17</v>
      </c>
      <c r="B10" s="37">
        <v>80.45</v>
      </c>
      <c r="C10" s="37">
        <v>83.96</v>
      </c>
      <c r="D10" s="37">
        <v>90.33</v>
      </c>
      <c r="E10" s="37">
        <v>95.01</v>
      </c>
      <c r="F10" s="37">
        <v>98.22</v>
      </c>
      <c r="G10" s="34">
        <v>101.18</v>
      </c>
      <c r="H10" s="37">
        <v>104.94</v>
      </c>
      <c r="I10" s="37">
        <v>106.58</v>
      </c>
      <c r="J10" s="37">
        <v>115.112915330631</v>
      </c>
      <c r="K10" s="37">
        <v>130.4</v>
      </c>
      <c r="L10" s="8">
        <v>140.49</v>
      </c>
      <c r="N10" s="41" t="s">
        <v>17</v>
      </c>
      <c r="O10" s="37"/>
      <c r="P10" s="37">
        <v>87.23</v>
      </c>
      <c r="Q10" s="37">
        <v>78.02</v>
      </c>
      <c r="R10" s="37">
        <v>82.66</v>
      </c>
      <c r="S10" s="34">
        <v>89.88</v>
      </c>
      <c r="T10" s="37">
        <v>99</v>
      </c>
      <c r="U10" s="37">
        <v>114.94</v>
      </c>
      <c r="V10" s="37">
        <v>89.793718244803699</v>
      </c>
      <c r="W10" s="37">
        <v>87.545381062355673</v>
      </c>
      <c r="X10" s="37">
        <v>91.982263279445732</v>
      </c>
      <c r="Y10" s="8">
        <v>96.558452655889141</v>
      </c>
      <c r="Z10" s="35"/>
      <c r="AA10" s="73" t="s">
        <v>17</v>
      </c>
      <c r="AB10" s="8"/>
      <c r="AC10" s="8">
        <v>84.31</v>
      </c>
      <c r="AD10" s="8">
        <v>88.89</v>
      </c>
      <c r="AE10" s="8">
        <v>93.57</v>
      </c>
      <c r="AF10" s="8">
        <v>97.27</v>
      </c>
      <c r="AG10" s="8">
        <v>100.94</v>
      </c>
      <c r="AH10" s="8">
        <v>106</v>
      </c>
      <c r="AI10" s="8">
        <v>104.58958560073495</v>
      </c>
      <c r="AJ10" s="8">
        <f t="shared" si="0"/>
        <v>111.69817135941659</v>
      </c>
      <c r="AK10" s="8">
        <f t="shared" si="0"/>
        <v>125.48866710356768</v>
      </c>
      <c r="AL10" s="8">
        <f t="shared" si="0"/>
        <v>134.81286859485712</v>
      </c>
      <c r="AM10" s="65"/>
      <c r="AN10" s="65"/>
      <c r="AO10" s="65"/>
      <c r="AP10" s="65"/>
      <c r="AQ10" s="65"/>
      <c r="AR10" s="65"/>
      <c r="AS10" s="65"/>
      <c r="AT10" s="65"/>
    </row>
    <row r="11" spans="1:58" ht="15.75" thickBot="1" x14ac:dyDescent="0.3">
      <c r="A11" s="40" t="s">
        <v>18</v>
      </c>
      <c r="B11" s="37">
        <v>80.77</v>
      </c>
      <c r="C11" s="37">
        <v>84.45</v>
      </c>
      <c r="D11" s="37">
        <v>91.18</v>
      </c>
      <c r="E11" s="37">
        <v>95.46</v>
      </c>
      <c r="F11" s="37">
        <v>98.45</v>
      </c>
      <c r="G11" s="34">
        <v>101.62</v>
      </c>
      <c r="H11" s="37">
        <v>105.53</v>
      </c>
      <c r="I11" s="37">
        <v>107.12</v>
      </c>
      <c r="J11" s="37">
        <v>116.26</v>
      </c>
      <c r="K11" s="37">
        <v>131.77000000000001</v>
      </c>
      <c r="L11" s="85">
        <v>141.47999999999999</v>
      </c>
      <c r="N11" s="41" t="s">
        <v>18</v>
      </c>
      <c r="O11" s="37"/>
      <c r="P11" s="37">
        <v>87.78</v>
      </c>
      <c r="Q11" s="37">
        <v>77.97</v>
      </c>
      <c r="R11" s="37">
        <v>82.65</v>
      </c>
      <c r="S11" s="37">
        <v>89.87</v>
      </c>
      <c r="T11" s="37">
        <v>99.48</v>
      </c>
      <c r="U11" s="37">
        <v>104.69</v>
      </c>
      <c r="V11" s="37">
        <v>91.65526558891456</v>
      </c>
      <c r="W11" s="37">
        <v>87.946720554272531</v>
      </c>
      <c r="X11" s="37">
        <v>91.275242494226333</v>
      </c>
      <c r="Y11" s="85">
        <v>96.829307159353348</v>
      </c>
      <c r="Z11" s="35"/>
      <c r="AA11" s="74" t="s">
        <v>18</v>
      </c>
      <c r="AB11" s="5"/>
      <c r="AC11" s="5">
        <v>84.81</v>
      </c>
      <c r="AD11" s="5">
        <v>89.62</v>
      </c>
      <c r="AE11" s="5">
        <v>93.96</v>
      </c>
      <c r="AF11" s="5">
        <v>97.47</v>
      </c>
      <c r="AG11" s="5">
        <v>101.38</v>
      </c>
      <c r="AH11" s="5">
        <v>105.44</v>
      </c>
      <c r="AI11" s="5">
        <v>105.29848389482969</v>
      </c>
      <c r="AJ11" s="5">
        <f t="shared" ref="AJ11:AJ20" si="1">IF(W11&lt;&gt;"",(J11^0.89)*(W11^0.11),"")</f>
        <v>112.74496212194387</v>
      </c>
      <c r="AK11" s="5">
        <f>IF(X11&lt;&gt;"",(K11^0.89)*(X11^0.11),"")</f>
        <v>126.55390643045519</v>
      </c>
      <c r="AL11" s="85">
        <f t="shared" si="0"/>
        <v>135.69984331274614</v>
      </c>
      <c r="AM11" s="65"/>
      <c r="AN11" s="65"/>
      <c r="AO11" s="65"/>
      <c r="AP11" s="65"/>
      <c r="AQ11" s="65"/>
      <c r="AR11" s="65"/>
      <c r="AS11" s="65"/>
      <c r="AT11" s="65"/>
    </row>
    <row r="12" spans="1:58" x14ac:dyDescent="0.25">
      <c r="A12" s="40" t="s">
        <v>19</v>
      </c>
      <c r="B12" s="37">
        <v>81.14</v>
      </c>
      <c r="C12" s="37">
        <v>84.9</v>
      </c>
      <c r="D12" s="37">
        <v>91.63</v>
      </c>
      <c r="E12" s="37">
        <v>95.91</v>
      </c>
      <c r="F12" s="37">
        <v>98.91</v>
      </c>
      <c r="G12" s="34">
        <v>102.12</v>
      </c>
      <c r="H12" s="37">
        <v>105.7</v>
      </c>
      <c r="I12" s="37">
        <v>107.76</v>
      </c>
      <c r="J12" s="37">
        <v>117.71</v>
      </c>
      <c r="K12" s="37">
        <v>132.80000000000001</v>
      </c>
      <c r="L12" s="37"/>
      <c r="N12" s="41" t="s">
        <v>19</v>
      </c>
      <c r="O12" s="37"/>
      <c r="P12" s="37">
        <v>87.07</v>
      </c>
      <c r="Q12" s="37">
        <v>77.66</v>
      </c>
      <c r="R12" s="37">
        <v>82.52</v>
      </c>
      <c r="S12" s="37">
        <v>90.02</v>
      </c>
      <c r="T12" s="37">
        <v>100.42</v>
      </c>
      <c r="U12" s="37">
        <v>94.21</v>
      </c>
      <c r="V12" s="37">
        <v>89.730415704387994</v>
      </c>
      <c r="W12" s="37">
        <v>87.974387990762139</v>
      </c>
      <c r="X12" s="37">
        <v>90.887043879907623</v>
      </c>
      <c r="Y12" s="37"/>
      <c r="Z12" s="23"/>
      <c r="AA12" s="73" t="s">
        <v>19</v>
      </c>
      <c r="AB12" s="8"/>
      <c r="AC12" s="8">
        <v>85.14</v>
      </c>
      <c r="AD12" s="8">
        <v>89.98</v>
      </c>
      <c r="AE12" s="8">
        <v>94.34</v>
      </c>
      <c r="AF12" s="8">
        <v>97.89</v>
      </c>
      <c r="AG12" s="8">
        <v>101.93</v>
      </c>
      <c r="AH12" s="8">
        <v>104.37</v>
      </c>
      <c r="AI12" s="8">
        <v>105.61135468583605</v>
      </c>
      <c r="AJ12" s="8">
        <f t="shared" si="1"/>
        <v>113.99953453717741</v>
      </c>
      <c r="AK12" s="8">
        <f>IF(X12&lt;&gt;"",(K12^0.89)*(X12^0.11),"")</f>
        <v>127.37421027290875</v>
      </c>
      <c r="AL12" s="8"/>
      <c r="AM12" s="65"/>
      <c r="AN12" s="65"/>
      <c r="AO12" s="65"/>
      <c r="AP12" s="65"/>
      <c r="AQ12" s="65"/>
      <c r="AR12" s="65"/>
      <c r="AS12" s="65"/>
      <c r="AT12" s="65"/>
    </row>
    <row r="13" spans="1:58" x14ac:dyDescent="0.25">
      <c r="A13" s="40" t="s">
        <v>20</v>
      </c>
      <c r="B13" s="37">
        <v>81.53</v>
      </c>
      <c r="C13" s="37">
        <v>85.12</v>
      </c>
      <c r="D13" s="37">
        <v>92.1</v>
      </c>
      <c r="E13" s="37">
        <v>96.12</v>
      </c>
      <c r="F13" s="37">
        <v>99.16</v>
      </c>
      <c r="G13" s="34">
        <v>102.44</v>
      </c>
      <c r="H13" s="37">
        <v>105.36</v>
      </c>
      <c r="I13" s="37">
        <v>108.84</v>
      </c>
      <c r="J13" s="37">
        <v>118.7</v>
      </c>
      <c r="K13" s="37">
        <v>133.38</v>
      </c>
      <c r="L13" s="37"/>
      <c r="N13" s="41" t="s">
        <v>20</v>
      </c>
      <c r="O13" s="37"/>
      <c r="P13" s="37">
        <v>87.76</v>
      </c>
      <c r="Q13" s="37">
        <v>78.69</v>
      </c>
      <c r="R13" s="37">
        <v>83.13</v>
      </c>
      <c r="S13" s="37">
        <v>92.29</v>
      </c>
      <c r="T13" s="37">
        <v>100.5</v>
      </c>
      <c r="U13" s="37">
        <v>94.21</v>
      </c>
      <c r="V13" s="37">
        <v>87.936951501154738</v>
      </c>
      <c r="W13" s="37">
        <v>88.565242494226339</v>
      </c>
      <c r="X13" s="37">
        <v>93.227898383371837</v>
      </c>
      <c r="Y13" s="37"/>
      <c r="Z13" s="23"/>
      <c r="AA13" s="74" t="s">
        <v>20</v>
      </c>
      <c r="AB13" s="5"/>
      <c r="AC13" s="5">
        <v>85.41</v>
      </c>
      <c r="AD13" s="5">
        <v>90.52</v>
      </c>
      <c r="AE13" s="5">
        <v>94.6</v>
      </c>
      <c r="AF13" s="5">
        <v>98.38</v>
      </c>
      <c r="AG13" s="5">
        <v>102.22</v>
      </c>
      <c r="AH13" s="5">
        <v>104.07</v>
      </c>
      <c r="AI13" s="5">
        <v>106.31649465576858</v>
      </c>
      <c r="AJ13" s="5">
        <f t="shared" si="1"/>
        <v>114.93706545483339</v>
      </c>
      <c r="AK13" s="5">
        <f t="shared" ref="AK13:AK15" si="2">IF(X13&lt;&gt;"",(K13^0.89)*(X13^0.11),"")</f>
        <v>128.22738423419105</v>
      </c>
      <c r="AL13" s="5"/>
      <c r="AM13" s="65"/>
      <c r="AN13" s="65"/>
      <c r="AO13" s="65"/>
      <c r="AP13" s="65"/>
      <c r="AQ13" s="65"/>
      <c r="AR13" s="65"/>
      <c r="AS13" s="65"/>
      <c r="AT13" s="65"/>
    </row>
    <row r="14" spans="1:58" x14ac:dyDescent="0.25">
      <c r="A14" s="40" t="s">
        <v>21</v>
      </c>
      <c r="B14" s="37">
        <v>81.61</v>
      </c>
      <c r="C14" s="37">
        <v>85.21</v>
      </c>
      <c r="D14" s="37">
        <v>92.54</v>
      </c>
      <c r="E14" s="37">
        <v>96.23</v>
      </c>
      <c r="F14" s="37">
        <v>99.31</v>
      </c>
      <c r="G14" s="34">
        <v>102.71</v>
      </c>
      <c r="H14" s="37">
        <v>104.97</v>
      </c>
      <c r="I14" s="37">
        <v>108.78</v>
      </c>
      <c r="J14" s="37">
        <v>119.31</v>
      </c>
      <c r="K14" s="37">
        <v>133.78</v>
      </c>
      <c r="L14" s="37"/>
      <c r="N14" s="41" t="s">
        <v>21</v>
      </c>
      <c r="O14" s="37"/>
      <c r="P14" s="37">
        <v>90.18</v>
      </c>
      <c r="Q14" s="37">
        <v>78.86</v>
      </c>
      <c r="R14" s="37">
        <v>83.11</v>
      </c>
      <c r="S14" s="37">
        <v>94.38</v>
      </c>
      <c r="T14" s="37">
        <v>100.28</v>
      </c>
      <c r="U14" s="37">
        <v>94.51</v>
      </c>
      <c r="V14" s="37">
        <v>87.707136258660512</v>
      </c>
      <c r="W14" s="37">
        <v>88.653510392609718</v>
      </c>
      <c r="X14" s="37">
        <v>94.196789838337182</v>
      </c>
      <c r="Y14" s="37"/>
      <c r="Z14" s="23"/>
      <c r="AA14" s="73" t="s">
        <v>21</v>
      </c>
      <c r="AB14" s="8"/>
      <c r="AC14" s="8">
        <v>85.74</v>
      </c>
      <c r="AD14" s="8">
        <v>90.93</v>
      </c>
      <c r="AE14" s="8">
        <v>94.69</v>
      </c>
      <c r="AF14" s="8">
        <v>98.76</v>
      </c>
      <c r="AG14" s="8">
        <v>102.44</v>
      </c>
      <c r="AH14" s="8">
        <v>103.76</v>
      </c>
      <c r="AI14" s="8">
        <v>106.233747251628</v>
      </c>
      <c r="AJ14" s="8">
        <f t="shared" si="1"/>
        <v>115.47525919680268</v>
      </c>
      <c r="AK14" s="8">
        <f t="shared" si="2"/>
        <v>128.71588047937175</v>
      </c>
      <c r="AL14" s="8"/>
      <c r="AM14" s="65"/>
      <c r="AN14" s="65"/>
      <c r="AO14" s="65"/>
      <c r="AP14" s="65"/>
      <c r="AQ14" s="65"/>
      <c r="AR14" s="65"/>
      <c r="AS14" s="65"/>
      <c r="AT14" s="65"/>
    </row>
    <row r="15" spans="1:58" x14ac:dyDescent="0.25">
      <c r="A15" s="40" t="s">
        <v>22</v>
      </c>
      <c r="B15" s="37">
        <v>81.73</v>
      </c>
      <c r="C15" s="37">
        <v>85.37</v>
      </c>
      <c r="D15" s="37">
        <v>93.02</v>
      </c>
      <c r="E15" s="37">
        <v>96.18</v>
      </c>
      <c r="F15" s="37">
        <v>99.18</v>
      </c>
      <c r="G15" s="34">
        <v>102.94</v>
      </c>
      <c r="H15" s="37">
        <v>104.97</v>
      </c>
      <c r="I15" s="37">
        <v>109.14</v>
      </c>
      <c r="J15" s="37">
        <v>120.27</v>
      </c>
      <c r="K15" s="37">
        <v>134.44999999999999</v>
      </c>
      <c r="L15" s="37"/>
      <c r="N15" s="41" t="s">
        <v>22</v>
      </c>
      <c r="O15" s="37"/>
      <c r="P15" s="37">
        <v>90.2</v>
      </c>
      <c r="Q15" s="37">
        <v>78.53</v>
      </c>
      <c r="R15" s="37">
        <v>83.18</v>
      </c>
      <c r="S15" s="37">
        <v>94.4</v>
      </c>
      <c r="T15" s="37">
        <v>116.06</v>
      </c>
      <c r="U15" s="37">
        <v>94.64</v>
      </c>
      <c r="V15" s="37">
        <v>86.633533487297925</v>
      </c>
      <c r="W15" s="37">
        <v>91.025103926097003</v>
      </c>
      <c r="X15" s="37">
        <v>96.656166281755205</v>
      </c>
      <c r="Y15" s="37"/>
      <c r="Z15" s="23"/>
      <c r="AA15" s="74" t="s">
        <v>22</v>
      </c>
      <c r="AB15" s="5"/>
      <c r="AC15" s="5">
        <v>85.89</v>
      </c>
      <c r="AD15" s="5">
        <v>91.3</v>
      </c>
      <c r="AE15" s="5">
        <v>94.66</v>
      </c>
      <c r="AF15" s="5">
        <v>98.64</v>
      </c>
      <c r="AG15" s="5">
        <v>104.31</v>
      </c>
      <c r="AH15" s="5">
        <v>103.78</v>
      </c>
      <c r="AI15" s="5">
        <v>106.40233976426885</v>
      </c>
      <c r="AJ15" s="5">
        <f t="shared" si="1"/>
        <v>116.64006068942236</v>
      </c>
      <c r="AK15" s="5">
        <f t="shared" si="2"/>
        <v>129.65652273150693</v>
      </c>
      <c r="AL15" s="5"/>
      <c r="AM15" s="65"/>
      <c r="AN15" s="65"/>
      <c r="AO15" s="65"/>
      <c r="AP15" s="65"/>
      <c r="AQ15" s="65"/>
      <c r="AR15" s="65"/>
      <c r="AS15" s="65"/>
      <c r="AT15" s="65"/>
    </row>
    <row r="16" spans="1:58" x14ac:dyDescent="0.25">
      <c r="A16" s="40" t="s">
        <v>23</v>
      </c>
      <c r="B16" s="37">
        <v>81.900000000000006</v>
      </c>
      <c r="C16" s="37">
        <v>85.78</v>
      </c>
      <c r="D16" s="37">
        <v>92.73</v>
      </c>
      <c r="E16" s="37">
        <v>96.32</v>
      </c>
      <c r="F16" s="37">
        <v>99.3</v>
      </c>
      <c r="G16" s="34">
        <v>103.03</v>
      </c>
      <c r="H16" s="37">
        <v>104.96</v>
      </c>
      <c r="I16" s="37">
        <v>109.62</v>
      </c>
      <c r="J16" s="37">
        <v>121.5</v>
      </c>
      <c r="K16" s="37">
        <v>135.38999999999999</v>
      </c>
      <c r="L16" s="37"/>
      <c r="N16" s="41" t="s">
        <v>23</v>
      </c>
      <c r="O16" s="37"/>
      <c r="P16" s="37">
        <v>88.17</v>
      </c>
      <c r="Q16" s="37">
        <v>78.88</v>
      </c>
      <c r="R16" s="37">
        <v>84.59</v>
      </c>
      <c r="S16" s="37">
        <v>94.45</v>
      </c>
      <c r="T16" s="37">
        <v>116.74</v>
      </c>
      <c r="U16" s="37">
        <v>91.47</v>
      </c>
      <c r="V16" s="37">
        <v>90.997551963048508</v>
      </c>
      <c r="W16" s="37">
        <v>90.786397228637412</v>
      </c>
      <c r="X16" s="37">
        <v>96.592702078521953</v>
      </c>
      <c r="Y16" s="37"/>
      <c r="Z16" s="23"/>
      <c r="AA16" s="73" t="s">
        <v>23</v>
      </c>
      <c r="AB16" s="8"/>
      <c r="AC16" s="8">
        <v>86.04</v>
      </c>
      <c r="AD16" s="8">
        <v>91.09</v>
      </c>
      <c r="AE16" s="8">
        <v>94.95</v>
      </c>
      <c r="AF16" s="8">
        <v>98.75</v>
      </c>
      <c r="AG16" s="8">
        <v>104.46</v>
      </c>
      <c r="AH16" s="8">
        <v>103.38</v>
      </c>
      <c r="AI16" s="8">
        <v>107.39775124977182</v>
      </c>
      <c r="AJ16" s="8">
        <f t="shared" si="1"/>
        <v>117.66713341167001</v>
      </c>
      <c r="AK16" s="8">
        <f>IF(X16&lt;&gt;"",(K16^0.89)*(X16^0.11),"")</f>
        <v>130.45356089086073</v>
      </c>
      <c r="AL16" s="8"/>
      <c r="AM16" s="65"/>
      <c r="AN16" s="65"/>
      <c r="AO16" s="65"/>
      <c r="AP16" s="65"/>
      <c r="AQ16" s="65"/>
      <c r="AR16" s="65"/>
      <c r="AS16" s="65"/>
      <c r="AT16" s="65"/>
    </row>
    <row r="17" spans="1:58" x14ac:dyDescent="0.25">
      <c r="A17" s="40" t="s">
        <v>24</v>
      </c>
      <c r="B17" s="37">
        <v>82.01</v>
      </c>
      <c r="C17" s="37">
        <v>86.39</v>
      </c>
      <c r="D17" s="37">
        <v>92.68</v>
      </c>
      <c r="E17" s="37">
        <v>96.36</v>
      </c>
      <c r="F17" s="37">
        <v>99.47</v>
      </c>
      <c r="G17" s="34">
        <v>103.26</v>
      </c>
      <c r="H17" s="37">
        <v>105.29</v>
      </c>
      <c r="I17" s="37">
        <v>110.04</v>
      </c>
      <c r="J17" s="37">
        <v>122.63</v>
      </c>
      <c r="K17" s="37">
        <v>136.11000000000001</v>
      </c>
      <c r="L17" s="37"/>
      <c r="N17" s="41" t="s">
        <v>24</v>
      </c>
      <c r="O17" s="37"/>
      <c r="P17" s="37">
        <v>86.67</v>
      </c>
      <c r="Q17" s="37">
        <v>81.55</v>
      </c>
      <c r="R17" s="37">
        <v>86.63</v>
      </c>
      <c r="S17" s="37">
        <v>96.25</v>
      </c>
      <c r="T17" s="37">
        <v>116.16</v>
      </c>
      <c r="U17" s="37">
        <v>90.47</v>
      </c>
      <c r="V17" s="37">
        <v>90.635473441108545</v>
      </c>
      <c r="W17" s="37">
        <v>90.896420323325643</v>
      </c>
      <c r="X17" s="37">
        <v>97.248914549653577</v>
      </c>
      <c r="Y17" s="37"/>
      <c r="Z17" s="23"/>
      <c r="AA17" s="74" t="s">
        <v>24</v>
      </c>
      <c r="AB17" s="5"/>
      <c r="AC17" s="5">
        <v>86.42</v>
      </c>
      <c r="AD17" s="5">
        <v>91.38</v>
      </c>
      <c r="AE17" s="5">
        <v>95.24</v>
      </c>
      <c r="AF17" s="5">
        <v>99.11</v>
      </c>
      <c r="AG17" s="5">
        <v>104.61</v>
      </c>
      <c r="AH17" s="5">
        <v>103.55</v>
      </c>
      <c r="AI17" s="5">
        <v>107.71664559240521</v>
      </c>
      <c r="AJ17" s="5">
        <f t="shared" si="1"/>
        <v>118.65641807072238</v>
      </c>
      <c r="AK17" s="5">
        <f>IF(X17&lt;&gt;"",(K17^0.89)*(X17^0.11),"")</f>
        <v>131.16847040516066</v>
      </c>
      <c r="AL17" s="5"/>
      <c r="AM17" s="65"/>
      <c r="AN17" s="65"/>
      <c r="AO17" s="65"/>
      <c r="AP17" s="65"/>
      <c r="AQ17" s="65"/>
      <c r="AR17" s="65"/>
      <c r="AS17" s="65"/>
      <c r="AT17" s="65"/>
    </row>
    <row r="18" spans="1:58" x14ac:dyDescent="0.25">
      <c r="A18" s="40" t="s">
        <v>25</v>
      </c>
      <c r="B18" s="37">
        <v>82.14</v>
      </c>
      <c r="C18" s="37">
        <v>86.98</v>
      </c>
      <c r="D18" s="37">
        <v>92.62</v>
      </c>
      <c r="E18" s="37">
        <v>96.37</v>
      </c>
      <c r="F18" s="37">
        <v>99.59</v>
      </c>
      <c r="G18" s="34">
        <v>103.43</v>
      </c>
      <c r="H18" s="37">
        <v>105.23</v>
      </c>
      <c r="I18" s="37">
        <v>110.06</v>
      </c>
      <c r="J18" s="37">
        <v>123.51</v>
      </c>
      <c r="K18" s="37">
        <v>136.44999999999999</v>
      </c>
      <c r="L18" s="37"/>
      <c r="N18" s="41" t="s">
        <v>25</v>
      </c>
      <c r="O18" s="37"/>
      <c r="P18" s="37">
        <v>86.79</v>
      </c>
      <c r="Q18" s="37">
        <v>80.8</v>
      </c>
      <c r="R18" s="37">
        <v>86.69</v>
      </c>
      <c r="S18" s="37">
        <v>98.58</v>
      </c>
      <c r="T18" s="37">
        <v>118.79</v>
      </c>
      <c r="U18" s="37">
        <v>89.02</v>
      </c>
      <c r="V18" s="37">
        <v>90.770739030023094</v>
      </c>
      <c r="W18" s="37">
        <v>96.390669745958448</v>
      </c>
      <c r="X18" s="37">
        <v>97.718729792147812</v>
      </c>
      <c r="Y18" s="37"/>
      <c r="Z18" s="35"/>
      <c r="AA18" s="73" t="s">
        <v>25</v>
      </c>
      <c r="AB18" s="8"/>
      <c r="AC18" s="8">
        <v>86.96</v>
      </c>
      <c r="AD18" s="8">
        <v>91.24</v>
      </c>
      <c r="AE18" s="8">
        <v>95.25</v>
      </c>
      <c r="AF18" s="8">
        <v>99.48</v>
      </c>
      <c r="AG18" s="8">
        <v>105.02</v>
      </c>
      <c r="AH18" s="8">
        <v>103.31</v>
      </c>
      <c r="AI18" s="8">
        <v>107.75174407290469</v>
      </c>
      <c r="AJ18" s="8">
        <f t="shared" si="1"/>
        <v>120.18734405904935</v>
      </c>
      <c r="AK18" s="8">
        <f>IF(X18&lt;&gt;"",(K18^0.89)*(X18^0.11),"")</f>
        <v>131.52975466409438</v>
      </c>
      <c r="AL18" s="8"/>
      <c r="AM18" s="65"/>
      <c r="AN18" s="65"/>
      <c r="AO18" s="65"/>
      <c r="AP18" s="65"/>
      <c r="AQ18" s="65"/>
      <c r="AR18" s="65"/>
      <c r="AS18" s="65"/>
      <c r="AT18" s="65"/>
    </row>
    <row r="19" spans="1:58" ht="15.75" thickBot="1" x14ac:dyDescent="0.3">
      <c r="A19" s="40" t="s">
        <v>26</v>
      </c>
      <c r="B19" s="37">
        <v>82.25</v>
      </c>
      <c r="C19" s="37">
        <v>87.51</v>
      </c>
      <c r="D19" s="37">
        <v>92.73</v>
      </c>
      <c r="E19" s="37">
        <v>96.55</v>
      </c>
      <c r="F19" s="38">
        <v>99.7</v>
      </c>
      <c r="G19" s="34">
        <v>103.54</v>
      </c>
      <c r="H19" s="37">
        <v>105.08</v>
      </c>
      <c r="I19" s="37">
        <v>110.6</v>
      </c>
      <c r="J19" s="37">
        <v>124.46</v>
      </c>
      <c r="K19" s="37">
        <v>137.09</v>
      </c>
      <c r="L19" s="37"/>
      <c r="N19" s="41" t="s">
        <v>26</v>
      </c>
      <c r="O19" s="38"/>
      <c r="P19" s="37">
        <v>84.98</v>
      </c>
      <c r="Q19" s="37">
        <v>82.35</v>
      </c>
      <c r="R19" s="37">
        <v>86.43</v>
      </c>
      <c r="S19" s="37">
        <v>99.94</v>
      </c>
      <c r="T19" s="37">
        <v>117</v>
      </c>
      <c r="U19" s="37">
        <v>88.17</v>
      </c>
      <c r="V19" s="37">
        <v>90.803302540415714</v>
      </c>
      <c r="W19" s="37">
        <v>100.48736720554272</v>
      </c>
      <c r="X19" s="37">
        <v>97.121224018475743</v>
      </c>
      <c r="Y19" s="37"/>
      <c r="Z19" s="35"/>
      <c r="AA19" s="74" t="s">
        <v>26</v>
      </c>
      <c r="AB19" s="5"/>
      <c r="AC19" s="5">
        <v>87.23</v>
      </c>
      <c r="AD19" s="5">
        <v>91.53</v>
      </c>
      <c r="AE19" s="5">
        <v>95.38</v>
      </c>
      <c r="AF19" s="5">
        <v>99.73</v>
      </c>
      <c r="AG19" s="5">
        <v>104.94</v>
      </c>
      <c r="AH19" s="5">
        <v>103.07</v>
      </c>
      <c r="AI19" s="5">
        <v>108.22640781938053</v>
      </c>
      <c r="AJ19" s="5">
        <f t="shared" si="1"/>
        <v>121.56506327437555</v>
      </c>
      <c r="AK19" s="5">
        <f>IF(X19&lt;&gt;"",(K19^0.89)*(X19^0.11),"")</f>
        <v>131.98959528764266</v>
      </c>
      <c r="AL19" s="5"/>
      <c r="AM19" s="65"/>
      <c r="AN19" s="65"/>
      <c r="AO19" s="65"/>
      <c r="AP19" s="65"/>
      <c r="AQ19" s="65"/>
      <c r="AR19" s="65"/>
      <c r="AS19" s="65"/>
      <c r="AT19" s="65"/>
    </row>
    <row r="20" spans="1:58" ht="15.75" thickBot="1" x14ac:dyDescent="0.3">
      <c r="A20" s="42" t="s">
        <v>27</v>
      </c>
      <c r="B20" s="43">
        <v>82.47</v>
      </c>
      <c r="C20" s="43">
        <v>88.05</v>
      </c>
      <c r="D20" s="43">
        <v>93.11</v>
      </c>
      <c r="E20" s="43">
        <v>96.92</v>
      </c>
      <c r="F20" s="89">
        <v>100</v>
      </c>
      <c r="G20" s="44">
        <v>103.8</v>
      </c>
      <c r="H20" s="37">
        <v>105.48</v>
      </c>
      <c r="I20" s="37">
        <v>111.41</v>
      </c>
      <c r="J20" s="37">
        <v>126.03</v>
      </c>
      <c r="K20" s="37">
        <v>137.72</v>
      </c>
      <c r="L20" s="37"/>
      <c r="N20" s="45" t="s">
        <v>27</v>
      </c>
      <c r="O20" s="90">
        <v>100</v>
      </c>
      <c r="P20" s="46">
        <v>84.08</v>
      </c>
      <c r="Q20" s="43">
        <v>82.52</v>
      </c>
      <c r="R20" s="43">
        <v>88.46</v>
      </c>
      <c r="S20" s="37">
        <v>99.55</v>
      </c>
      <c r="T20" s="37">
        <v>113.99</v>
      </c>
      <c r="U20" s="37">
        <v>87.46</v>
      </c>
      <c r="V20" s="37">
        <v>89.925866050808324</v>
      </c>
      <c r="W20" s="37">
        <v>95.431154734411095</v>
      </c>
      <c r="X20" s="37">
        <v>96.640831408775981</v>
      </c>
      <c r="Y20" s="37"/>
      <c r="Z20" s="35"/>
      <c r="AA20" s="80" t="s">
        <v>27</v>
      </c>
      <c r="AB20" s="81">
        <v>84.24</v>
      </c>
      <c r="AC20" s="81">
        <v>87.6</v>
      </c>
      <c r="AD20" s="81">
        <v>91.88</v>
      </c>
      <c r="AE20" s="81">
        <v>95.95</v>
      </c>
      <c r="AF20" s="81">
        <v>99.95</v>
      </c>
      <c r="AG20" s="81">
        <v>104.88</v>
      </c>
      <c r="AH20" s="81">
        <v>103.33</v>
      </c>
      <c r="AI20" s="81">
        <v>108.81526505577499</v>
      </c>
      <c r="AJ20" s="8">
        <f t="shared" si="1"/>
        <v>122.23278948570393</v>
      </c>
      <c r="AK20" s="8">
        <f>IF(X20&lt;&gt;"",(K20^0.89)*(X20^0.11),"")</f>
        <v>132.45703058276936</v>
      </c>
      <c r="AL20" s="8"/>
      <c r="AM20" s="65"/>
      <c r="AN20" s="65"/>
      <c r="AO20" s="65"/>
      <c r="AP20" s="65"/>
      <c r="AQ20" s="65"/>
      <c r="AR20" s="65"/>
      <c r="AS20" s="65"/>
      <c r="AT20" s="65"/>
    </row>
    <row r="21" spans="1:58" ht="15.75" thickBot="1" x14ac:dyDescent="0.3">
      <c r="A21" s="47"/>
      <c r="B21" s="35"/>
      <c r="C21" s="35"/>
      <c r="D21" s="35"/>
      <c r="E21" s="35"/>
      <c r="F21" s="35"/>
      <c r="G21" s="35"/>
      <c r="H21" s="35"/>
      <c r="I21" s="35"/>
      <c r="J21" s="35"/>
      <c r="K21" s="23"/>
      <c r="L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1"/>
      <c r="BE21" s="1"/>
      <c r="BF21" s="1"/>
    </row>
    <row r="22" spans="1:58" ht="15" customHeight="1" thickBot="1" x14ac:dyDescent="0.3">
      <c r="A22" s="111" t="s">
        <v>28</v>
      </c>
      <c r="B22" s="112"/>
      <c r="C22" s="112"/>
      <c r="D22" s="112"/>
      <c r="E22" s="112"/>
      <c r="F22" s="112"/>
      <c r="G22" s="112"/>
      <c r="H22" s="112"/>
      <c r="I22" s="113"/>
      <c r="K22" s="23"/>
      <c r="L22" s="23"/>
      <c r="N22" s="117" t="s">
        <v>29</v>
      </c>
      <c r="O22" s="118"/>
      <c r="P22" s="118"/>
      <c r="Q22" s="118"/>
      <c r="R22" s="118"/>
      <c r="S22" s="118"/>
      <c r="T22" s="118"/>
      <c r="U22" s="118"/>
      <c r="V22" s="119"/>
      <c r="AA22" s="23"/>
      <c r="AB22" s="120" t="s">
        <v>30</v>
      </c>
      <c r="AC22" s="121"/>
      <c r="AD22" s="122"/>
      <c r="AH22" s="23"/>
      <c r="AI22" s="23"/>
      <c r="AJ22" s="23"/>
      <c r="AK22" s="23"/>
    </row>
    <row r="23" spans="1:58" ht="23.25" thickBot="1" x14ac:dyDescent="0.3">
      <c r="A23" s="47"/>
      <c r="B23" s="35"/>
      <c r="C23" s="35"/>
      <c r="D23" s="35"/>
      <c r="E23" s="35"/>
      <c r="F23" s="35"/>
      <c r="G23" s="35"/>
      <c r="H23" s="35"/>
      <c r="I23" s="35"/>
      <c r="K23" s="23"/>
      <c r="L23" s="23"/>
      <c r="N23" s="23"/>
      <c r="O23" s="23"/>
      <c r="P23" s="23"/>
      <c r="Q23" s="23"/>
      <c r="R23" s="23"/>
      <c r="S23" s="23"/>
      <c r="T23" s="23"/>
      <c r="U23" s="23"/>
      <c r="V23" s="23"/>
      <c r="AA23" s="48" t="s">
        <v>31</v>
      </c>
      <c r="AB23" s="49" t="s">
        <v>32</v>
      </c>
      <c r="AC23" s="50" t="s">
        <v>33</v>
      </c>
      <c r="AD23" s="51" t="s">
        <v>34</v>
      </c>
      <c r="AH23" s="23"/>
      <c r="AI23" s="23"/>
      <c r="AJ23" s="23"/>
      <c r="AK23" s="23"/>
      <c r="AL23" s="23"/>
    </row>
    <row r="24" spans="1:58" ht="15.75" thickBot="1" x14ac:dyDescent="0.3">
      <c r="A24" s="91" t="s">
        <v>5</v>
      </c>
      <c r="B24" s="24">
        <v>2014</v>
      </c>
      <c r="C24" s="24">
        <v>2015</v>
      </c>
      <c r="D24" s="52">
        <v>2016</v>
      </c>
      <c r="E24" s="71">
        <v>2017</v>
      </c>
      <c r="F24" s="26">
        <v>2018</v>
      </c>
      <c r="G24" s="26">
        <v>2019</v>
      </c>
      <c r="H24" s="26">
        <v>2020</v>
      </c>
      <c r="I24" s="26">
        <v>2021</v>
      </c>
      <c r="K24" s="23"/>
      <c r="L24" s="23"/>
      <c r="N24" s="86" t="s">
        <v>5</v>
      </c>
      <c r="O24" s="71">
        <v>2014</v>
      </c>
      <c r="P24" s="71">
        <v>2015</v>
      </c>
      <c r="Q24" s="71">
        <v>2016</v>
      </c>
      <c r="R24" s="71">
        <v>2017</v>
      </c>
      <c r="S24" s="26">
        <v>2018</v>
      </c>
      <c r="T24" s="26">
        <v>2019</v>
      </c>
      <c r="U24" s="26">
        <v>2020</v>
      </c>
      <c r="V24" s="26">
        <v>2021</v>
      </c>
      <c r="AA24" s="53">
        <v>2014</v>
      </c>
      <c r="AB24" s="54">
        <v>20533.333333333332</v>
      </c>
      <c r="AC24" s="55">
        <v>616000</v>
      </c>
      <c r="AD24" s="56">
        <v>4.495335029686176E-2</v>
      </c>
    </row>
    <row r="25" spans="1:58" x14ac:dyDescent="0.25">
      <c r="A25" s="17" t="s">
        <v>16</v>
      </c>
      <c r="B25" s="15">
        <v>79.010000000000005</v>
      </c>
      <c r="C25" s="15">
        <v>80.8</v>
      </c>
      <c r="D25" s="15">
        <v>84.6</v>
      </c>
      <c r="E25" s="15">
        <v>86.18</v>
      </c>
      <c r="F25" s="16">
        <v>89.86</v>
      </c>
      <c r="G25" s="15">
        <v>92.82</v>
      </c>
      <c r="H25" s="57">
        <v>96.16</v>
      </c>
      <c r="I25" s="68">
        <v>100.93</v>
      </c>
      <c r="K25" s="35"/>
      <c r="L25" s="35"/>
      <c r="M25" s="35"/>
      <c r="N25" s="4" t="s">
        <v>16</v>
      </c>
      <c r="O25" s="5">
        <v>82.92</v>
      </c>
      <c r="P25" s="5">
        <v>85.01</v>
      </c>
      <c r="Q25" s="5">
        <v>88</v>
      </c>
      <c r="R25" s="5">
        <v>91.07</v>
      </c>
      <c r="S25" s="6">
        <v>93.94</v>
      </c>
      <c r="T25" s="15">
        <v>96.21</v>
      </c>
      <c r="U25" s="57">
        <v>98.82</v>
      </c>
      <c r="V25" s="68">
        <v>100.73</v>
      </c>
      <c r="AA25" s="53">
        <v>2015</v>
      </c>
      <c r="AB25" s="54">
        <v>21478.333333333332</v>
      </c>
      <c r="AC25" s="55">
        <v>644350</v>
      </c>
      <c r="AD25" s="56">
        <v>4.6022727272727382E-2</v>
      </c>
    </row>
    <row r="26" spans="1:58" x14ac:dyDescent="0.25">
      <c r="A26" s="12" t="s">
        <v>17</v>
      </c>
      <c r="B26" s="8">
        <v>79.760000000000005</v>
      </c>
      <c r="C26" s="8">
        <v>81.55</v>
      </c>
      <c r="D26" s="8">
        <v>85.31</v>
      </c>
      <c r="E26" s="8">
        <v>87.44</v>
      </c>
      <c r="F26" s="8">
        <v>90.81</v>
      </c>
      <c r="G26" s="8">
        <v>93.64</v>
      </c>
      <c r="H26" s="8">
        <v>96.91</v>
      </c>
      <c r="I26" s="69">
        <v>101.34</v>
      </c>
      <c r="K26" s="35"/>
      <c r="L26" s="35"/>
      <c r="M26" s="35"/>
      <c r="N26" s="7" t="s">
        <v>17</v>
      </c>
      <c r="O26" s="8">
        <v>83.47</v>
      </c>
      <c r="P26" s="8">
        <v>85.56</v>
      </c>
      <c r="Q26" s="8">
        <v>88.79</v>
      </c>
      <c r="R26" s="8">
        <v>92.38</v>
      </c>
      <c r="S26" s="8">
        <v>94.54</v>
      </c>
      <c r="T26" s="8">
        <v>96.86</v>
      </c>
      <c r="U26" s="8">
        <v>99.46</v>
      </c>
      <c r="V26" s="69">
        <v>101.14100000000001</v>
      </c>
      <c r="AA26" s="53">
        <v>2016</v>
      </c>
      <c r="AB26" s="54">
        <v>22981.833333333332</v>
      </c>
      <c r="AC26" s="55">
        <v>689455</v>
      </c>
      <c r="AD26" s="56">
        <v>7.0000775975789464E-2</v>
      </c>
    </row>
    <row r="27" spans="1:58" x14ac:dyDescent="0.25">
      <c r="A27" s="13" t="s">
        <v>18</v>
      </c>
      <c r="B27" s="5">
        <v>80.12</v>
      </c>
      <c r="C27" s="5">
        <v>81.99</v>
      </c>
      <c r="D27" s="5">
        <v>85.5</v>
      </c>
      <c r="E27" s="5">
        <v>87.69</v>
      </c>
      <c r="F27" s="5">
        <v>91.11</v>
      </c>
      <c r="G27" s="5">
        <v>93.89</v>
      </c>
      <c r="H27" s="5">
        <v>97.19</v>
      </c>
      <c r="I27" s="68">
        <v>101.94</v>
      </c>
      <c r="K27" s="35"/>
      <c r="L27" s="35"/>
      <c r="M27" s="35"/>
      <c r="N27" s="9" t="s">
        <v>18</v>
      </c>
      <c r="O27" s="5">
        <v>83.87</v>
      </c>
      <c r="P27" s="5">
        <v>85.96</v>
      </c>
      <c r="Q27" s="5">
        <v>89.43</v>
      </c>
      <c r="R27" s="5">
        <v>93</v>
      </c>
      <c r="S27" s="5">
        <v>94.97</v>
      </c>
      <c r="T27" s="5">
        <v>97.06</v>
      </c>
      <c r="U27" s="5">
        <v>99.6</v>
      </c>
      <c r="V27" s="68">
        <v>101.4</v>
      </c>
      <c r="AA27" s="53">
        <v>2017</v>
      </c>
      <c r="AB27" s="54">
        <v>24590.566666666666</v>
      </c>
      <c r="AC27" s="18">
        <v>737717</v>
      </c>
      <c r="AD27" s="56">
        <v>7.0000217563147782E-2</v>
      </c>
    </row>
    <row r="28" spans="1:58" x14ac:dyDescent="0.25">
      <c r="A28" s="12" t="s">
        <v>19</v>
      </c>
      <c r="B28" s="8">
        <v>80.14</v>
      </c>
      <c r="C28" s="8">
        <v>82.26</v>
      </c>
      <c r="D28" s="8">
        <v>85.63</v>
      </c>
      <c r="E28" s="8">
        <v>87.49</v>
      </c>
      <c r="F28" s="8">
        <v>91.38</v>
      </c>
      <c r="G28" s="8">
        <v>94.12</v>
      </c>
      <c r="H28" s="8">
        <v>97.59</v>
      </c>
      <c r="I28" s="69">
        <v>101.93</v>
      </c>
      <c r="K28" s="35"/>
      <c r="L28" s="35"/>
      <c r="M28" s="35"/>
      <c r="N28" s="7" t="s">
        <v>19</v>
      </c>
      <c r="O28" s="8">
        <v>84.14</v>
      </c>
      <c r="P28" s="8">
        <v>86.41</v>
      </c>
      <c r="Q28" s="8">
        <v>89.56</v>
      </c>
      <c r="R28" s="8">
        <v>93.05</v>
      </c>
      <c r="S28" s="8">
        <v>95.08</v>
      </c>
      <c r="T28" s="8">
        <v>97.21</v>
      </c>
      <c r="U28" s="8">
        <v>99.63</v>
      </c>
      <c r="V28" s="69">
        <v>101.48</v>
      </c>
      <c r="AA28" s="53">
        <v>2018</v>
      </c>
      <c r="AB28" s="58">
        <v>26041.4</v>
      </c>
      <c r="AC28" s="55">
        <v>781242</v>
      </c>
      <c r="AD28" s="56">
        <v>5.8999589273393438E-2</v>
      </c>
    </row>
    <row r="29" spans="1:58" x14ac:dyDescent="0.25">
      <c r="A29" s="13" t="s">
        <v>20</v>
      </c>
      <c r="B29" s="5">
        <v>80.180000000000007</v>
      </c>
      <c r="C29" s="5">
        <v>82.34</v>
      </c>
      <c r="D29" s="5">
        <v>85.77</v>
      </c>
      <c r="E29" s="5">
        <v>87.36</v>
      </c>
      <c r="F29" s="5">
        <v>91.66</v>
      </c>
      <c r="G29" s="5">
        <v>94.45</v>
      </c>
      <c r="H29" s="5">
        <v>98.07</v>
      </c>
      <c r="I29" s="68">
        <v>102.39</v>
      </c>
      <c r="K29" s="35"/>
      <c r="L29" s="35"/>
      <c r="M29" s="35"/>
      <c r="N29" s="9" t="s">
        <v>20</v>
      </c>
      <c r="O29" s="5">
        <v>84.18</v>
      </c>
      <c r="P29" s="5">
        <v>86.43</v>
      </c>
      <c r="Q29" s="5">
        <v>89.76</v>
      </c>
      <c r="R29" s="5">
        <v>93.2</v>
      </c>
      <c r="S29" s="5">
        <v>95.14</v>
      </c>
      <c r="T29" s="5">
        <v>97.39</v>
      </c>
      <c r="U29" s="5">
        <v>99.67</v>
      </c>
      <c r="V29" s="68">
        <v>101.83</v>
      </c>
      <c r="AA29" s="53">
        <v>2019</v>
      </c>
      <c r="AB29" s="58">
        <v>27603.866666666665</v>
      </c>
      <c r="AC29" s="55">
        <v>828116</v>
      </c>
      <c r="AD29" s="56">
        <v>5.9999334393184167E-2</v>
      </c>
      <c r="AE29" s="59"/>
      <c r="AH29" s="60"/>
    </row>
    <row r="30" spans="1:58" x14ac:dyDescent="0.25">
      <c r="A30" s="12" t="s">
        <v>21</v>
      </c>
      <c r="B30" s="8">
        <v>80.150000000000006</v>
      </c>
      <c r="C30" s="8">
        <v>82.49</v>
      </c>
      <c r="D30" s="8">
        <v>85.89</v>
      </c>
      <c r="E30" s="8">
        <v>87.23</v>
      </c>
      <c r="F30" s="8">
        <v>91.71</v>
      </c>
      <c r="G30" s="8">
        <v>94.49</v>
      </c>
      <c r="H30" s="8">
        <v>98.13</v>
      </c>
      <c r="I30" s="69">
        <v>102.8</v>
      </c>
      <c r="K30" s="35"/>
      <c r="L30" s="35"/>
      <c r="M30" s="35"/>
      <c r="N30" s="7" t="s">
        <v>21</v>
      </c>
      <c r="O30" s="8">
        <v>84.2</v>
      </c>
      <c r="P30" s="8">
        <v>86.42</v>
      </c>
      <c r="Q30" s="8">
        <v>89.78</v>
      </c>
      <c r="R30" s="8">
        <v>93.24</v>
      </c>
      <c r="S30" s="8">
        <v>95.18</v>
      </c>
      <c r="T30" s="8">
        <v>97.49</v>
      </c>
      <c r="U30" s="8">
        <v>99.75</v>
      </c>
      <c r="V30" s="69">
        <v>102.06</v>
      </c>
      <c r="AA30" s="61">
        <v>2020</v>
      </c>
      <c r="AB30" s="62">
        <v>29260.1</v>
      </c>
      <c r="AC30" s="18">
        <v>877803</v>
      </c>
      <c r="AD30" s="56">
        <v>0.06</v>
      </c>
      <c r="AE30" s="60"/>
    </row>
    <row r="31" spans="1:58" x14ac:dyDescent="0.25">
      <c r="A31" s="13" t="s">
        <v>22</v>
      </c>
      <c r="B31" s="5">
        <v>80.17</v>
      </c>
      <c r="C31" s="5">
        <v>82.5</v>
      </c>
      <c r="D31" s="5">
        <v>86</v>
      </c>
      <c r="E31" s="5">
        <v>87.26</v>
      </c>
      <c r="F31" s="5">
        <v>91.78</v>
      </c>
      <c r="G31" s="5">
        <v>94.56</v>
      </c>
      <c r="H31" s="5">
        <v>98.33</v>
      </c>
      <c r="I31" s="68">
        <v>103.5</v>
      </c>
      <c r="K31" s="35"/>
      <c r="L31" s="35"/>
      <c r="M31" s="35"/>
      <c r="N31" s="9" t="s">
        <v>22</v>
      </c>
      <c r="O31" s="5">
        <v>84.27</v>
      </c>
      <c r="P31" s="5">
        <v>86.49</v>
      </c>
      <c r="Q31" s="5">
        <v>89.95</v>
      </c>
      <c r="R31" s="5">
        <v>93.3</v>
      </c>
      <c r="S31" s="5">
        <v>95.23</v>
      </c>
      <c r="T31" s="5">
        <v>97.49</v>
      </c>
      <c r="U31" s="5">
        <v>99.82</v>
      </c>
      <c r="V31" s="68">
        <v>102.65</v>
      </c>
      <c r="AA31" s="61">
        <v>2021</v>
      </c>
      <c r="AB31" s="62">
        <f>+Tabla7157[[#This Row],[Monto Mensual]]/30</f>
        <v>30284.2</v>
      </c>
      <c r="AC31" s="18">
        <v>908526</v>
      </c>
      <c r="AD31" s="63">
        <f>+Tabla7157[[#This Row],[Monto Mensual]]/AC30-1</f>
        <v>3.4999880383183912E-2</v>
      </c>
    </row>
    <row r="32" spans="1:58" x14ac:dyDescent="0.25">
      <c r="A32" s="12" t="s">
        <v>23</v>
      </c>
      <c r="B32" s="8">
        <v>80.12</v>
      </c>
      <c r="C32" s="8">
        <v>82.69</v>
      </c>
      <c r="D32" s="8">
        <v>86.02</v>
      </c>
      <c r="E32" s="8">
        <v>87.35</v>
      </c>
      <c r="F32" s="8">
        <v>91.84</v>
      </c>
      <c r="G32" s="8">
        <v>94.64</v>
      </c>
      <c r="H32" s="8">
        <v>98.48</v>
      </c>
      <c r="I32" s="69">
        <v>103.624</v>
      </c>
      <c r="K32" s="35"/>
      <c r="L32" s="35"/>
      <c r="M32" s="35"/>
      <c r="N32" s="7" t="s">
        <v>23</v>
      </c>
      <c r="O32" s="8">
        <v>84.34</v>
      </c>
      <c r="P32" s="8">
        <v>86.52</v>
      </c>
      <c r="Q32" s="8">
        <v>89.97</v>
      </c>
      <c r="R32" s="8">
        <v>93.35</v>
      </c>
      <c r="S32" s="8">
        <v>95.27</v>
      </c>
      <c r="T32" s="8">
        <v>97.57</v>
      </c>
      <c r="U32" s="8">
        <v>99.83</v>
      </c>
      <c r="V32" s="69">
        <v>102.84699999999999</v>
      </c>
      <c r="AA32" s="61">
        <v>2022</v>
      </c>
      <c r="AB32" s="62">
        <f>+Tabla7157[[#This Row],[Monto Mensual]]/30</f>
        <v>33333.333333333336</v>
      </c>
      <c r="AC32" s="18">
        <v>1000000</v>
      </c>
      <c r="AD32" s="63">
        <f>+Tabla7157[[#This Row],[Monto Mensual]]/AC31-1</f>
        <v>0.10068396501586085</v>
      </c>
    </row>
    <row r="33" spans="1:58" x14ac:dyDescent="0.25">
      <c r="A33" s="13" t="s">
        <v>24</v>
      </c>
      <c r="B33" s="5">
        <v>80.08</v>
      </c>
      <c r="C33" s="5">
        <v>83.12</v>
      </c>
      <c r="D33" s="5">
        <v>85.65</v>
      </c>
      <c r="E33" s="5">
        <v>87.84</v>
      </c>
      <c r="F33" s="5">
        <v>91.91</v>
      </c>
      <c r="G33" s="5">
        <v>94.77</v>
      </c>
      <c r="H33" s="5">
        <v>98.67</v>
      </c>
      <c r="I33" s="68">
        <v>103.43899999999999</v>
      </c>
      <c r="K33" s="35"/>
      <c r="L33" s="35"/>
      <c r="M33" s="35"/>
      <c r="N33" s="9" t="s">
        <v>24</v>
      </c>
      <c r="O33" s="5">
        <v>84.39</v>
      </c>
      <c r="P33" s="5">
        <v>86.62</v>
      </c>
      <c r="Q33" s="5">
        <v>90</v>
      </c>
      <c r="R33" s="5">
        <v>93.3</v>
      </c>
      <c r="S33" s="5">
        <v>95.3</v>
      </c>
      <c r="T33" s="5">
        <v>97.64</v>
      </c>
      <c r="U33" s="5">
        <v>99.9</v>
      </c>
      <c r="V33" s="68">
        <v>102.914</v>
      </c>
      <c r="AA33" s="53">
        <v>2023</v>
      </c>
      <c r="AB33" s="62">
        <f>+Tabla7157[[#This Row],[Monto Mensual]]/30</f>
        <v>38666.666666666664</v>
      </c>
      <c r="AC33" s="55">
        <v>1160000</v>
      </c>
      <c r="AD33" s="63">
        <f>+Tabla7157[[#This Row],[Monto Mensual]]/AC32-1</f>
        <v>0.15999999999999992</v>
      </c>
    </row>
    <row r="34" spans="1:58" x14ac:dyDescent="0.25">
      <c r="A34" s="12" t="s">
        <v>25</v>
      </c>
      <c r="B34" s="8">
        <v>79.98</v>
      </c>
      <c r="C34" s="8">
        <v>83.22</v>
      </c>
      <c r="D34" s="8">
        <v>85.55</v>
      </c>
      <c r="E34" s="8">
        <v>88.28</v>
      </c>
      <c r="F34" s="8">
        <v>91.93</v>
      </c>
      <c r="G34" s="8">
        <v>95.14</v>
      </c>
      <c r="H34" s="8">
        <v>99.04</v>
      </c>
      <c r="I34" s="69">
        <f>+'[1]Índices Base'!R67</f>
        <v>103.624</v>
      </c>
      <c r="K34" s="35"/>
      <c r="L34" s="35"/>
      <c r="M34" s="35"/>
      <c r="N34" s="7" t="s">
        <v>25</v>
      </c>
      <c r="O34" s="8">
        <v>84.42</v>
      </c>
      <c r="P34" s="8">
        <v>86.73</v>
      </c>
      <c r="Q34" s="8">
        <v>90.05</v>
      </c>
      <c r="R34" s="8">
        <v>93.32</v>
      </c>
      <c r="S34" s="8">
        <v>95.3</v>
      </c>
      <c r="T34" s="8">
        <v>97.65</v>
      </c>
      <c r="U34" s="8">
        <v>99.87</v>
      </c>
      <c r="V34" s="69">
        <v>103.066</v>
      </c>
      <c r="AA34" s="64">
        <v>2024</v>
      </c>
      <c r="AB34" s="62">
        <v>43333.333333333336</v>
      </c>
      <c r="AC34" s="18">
        <v>1300000</v>
      </c>
      <c r="AD34" s="63">
        <f>+Tabla7157[[#This Row],[Monto Mensual]]/AC33-1</f>
        <v>0.1206896551724137</v>
      </c>
    </row>
    <row r="35" spans="1:58" ht="15.75" thickBot="1" x14ac:dyDescent="0.3">
      <c r="A35" s="13" t="s">
        <v>26</v>
      </c>
      <c r="B35" s="5">
        <v>80.03</v>
      </c>
      <c r="C35" s="5">
        <v>83.35</v>
      </c>
      <c r="D35" s="5">
        <v>85.37</v>
      </c>
      <c r="E35" s="5">
        <v>88.66</v>
      </c>
      <c r="F35" s="5">
        <v>91.94</v>
      </c>
      <c r="G35" s="5">
        <v>95.18</v>
      </c>
      <c r="H35" s="66">
        <v>99.58</v>
      </c>
      <c r="I35" s="68">
        <f>+'[1]Índices Base'!R68</f>
        <v>103.43899999999999</v>
      </c>
      <c r="K35" s="35"/>
      <c r="L35" s="35"/>
      <c r="M35" s="35"/>
      <c r="N35" s="9" t="s">
        <v>26</v>
      </c>
      <c r="O35" s="5">
        <v>84.51</v>
      </c>
      <c r="P35" s="5">
        <v>86.78</v>
      </c>
      <c r="Q35" s="5">
        <v>89.94</v>
      </c>
      <c r="R35" s="5">
        <v>93.37</v>
      </c>
      <c r="S35" s="5">
        <v>95.31</v>
      </c>
      <c r="T35" s="5">
        <v>97.73</v>
      </c>
      <c r="U35" s="66">
        <v>99.94</v>
      </c>
      <c r="V35" s="68">
        <v>103.146</v>
      </c>
      <c r="AA35" s="64"/>
      <c r="AB35" s="62"/>
      <c r="AC35" s="18"/>
      <c r="AD35" s="63"/>
    </row>
    <row r="36" spans="1:58" ht="15.75" thickBot="1" x14ac:dyDescent="0.3">
      <c r="A36" s="14" t="s">
        <v>27</v>
      </c>
      <c r="B36" s="11">
        <v>80.12</v>
      </c>
      <c r="C36" s="11">
        <v>83.41</v>
      </c>
      <c r="D36" s="11">
        <v>85.15</v>
      </c>
      <c r="E36" s="11">
        <v>88.92</v>
      </c>
      <c r="F36" s="11">
        <v>92.03</v>
      </c>
      <c r="G36" s="67">
        <v>95.23</v>
      </c>
      <c r="H36" s="92">
        <v>100</v>
      </c>
      <c r="I36" s="85">
        <v>103.77510448663701</v>
      </c>
      <c r="K36" s="35"/>
      <c r="L36" s="35"/>
      <c r="M36" s="35"/>
      <c r="N36" s="10" t="s">
        <v>27</v>
      </c>
      <c r="O36" s="11">
        <v>84.6</v>
      </c>
      <c r="P36" s="11">
        <v>86.85</v>
      </c>
      <c r="Q36" s="11">
        <v>89.96</v>
      </c>
      <c r="R36" s="11">
        <v>93.35</v>
      </c>
      <c r="S36" s="11">
        <v>95.34</v>
      </c>
      <c r="T36" s="67">
        <v>97.74</v>
      </c>
      <c r="U36" s="92">
        <v>100</v>
      </c>
      <c r="V36" s="85">
        <v>103.2109876026189</v>
      </c>
      <c r="AA36" s="53"/>
      <c r="AB36" s="54"/>
      <c r="AC36" s="55"/>
      <c r="AD36" s="56"/>
    </row>
    <row r="37" spans="1:58" ht="15.75" thickBot="1" x14ac:dyDescent="0.3">
      <c r="AE37" s="1"/>
    </row>
    <row r="38" spans="1:58" ht="14.45" customHeight="1" x14ac:dyDescent="0.25">
      <c r="A38" s="102" t="s">
        <v>35</v>
      </c>
      <c r="B38" s="103"/>
      <c r="C38" s="103"/>
      <c r="D38" s="103"/>
      <c r="E38" s="103"/>
      <c r="F38" s="103"/>
      <c r="G38" s="103"/>
      <c r="H38" s="103"/>
      <c r="I38" s="104"/>
      <c r="J38" s="70"/>
      <c r="K38" s="1"/>
      <c r="L38" s="1"/>
      <c r="M38" s="1"/>
      <c r="N38" s="102" t="s">
        <v>35</v>
      </c>
      <c r="O38" s="103"/>
      <c r="P38" s="103"/>
      <c r="Q38" s="103"/>
      <c r="R38" s="103"/>
      <c r="S38" s="103"/>
      <c r="T38" s="103"/>
      <c r="U38" s="103"/>
      <c r="V38" s="104"/>
      <c r="W38" s="70"/>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row>
    <row r="39" spans="1:58" x14ac:dyDescent="0.25">
      <c r="A39" s="105"/>
      <c r="B39" s="106"/>
      <c r="C39" s="106"/>
      <c r="D39" s="106"/>
      <c r="E39" s="106"/>
      <c r="F39" s="106"/>
      <c r="G39" s="106"/>
      <c r="H39" s="106"/>
      <c r="I39" s="107"/>
      <c r="J39" s="70"/>
      <c r="N39" s="105"/>
      <c r="O39" s="106"/>
      <c r="P39" s="106"/>
      <c r="Q39" s="106"/>
      <c r="R39" s="106"/>
      <c r="S39" s="106"/>
      <c r="T39" s="106"/>
      <c r="U39" s="106"/>
      <c r="V39" s="107"/>
      <c r="W39" s="70"/>
      <c r="AE39" s="1"/>
    </row>
    <row r="40" spans="1:58" x14ac:dyDescent="0.25">
      <c r="A40" s="105"/>
      <c r="B40" s="106"/>
      <c r="C40" s="106"/>
      <c r="D40" s="106"/>
      <c r="E40" s="106"/>
      <c r="F40" s="106"/>
      <c r="G40" s="106"/>
      <c r="H40" s="106"/>
      <c r="I40" s="107"/>
      <c r="J40" s="70"/>
      <c r="N40" s="105"/>
      <c r="O40" s="106"/>
      <c r="P40" s="106"/>
      <c r="Q40" s="106"/>
      <c r="R40" s="106"/>
      <c r="S40" s="106"/>
      <c r="T40" s="106"/>
      <c r="U40" s="106"/>
      <c r="V40" s="107"/>
      <c r="W40" s="70"/>
    </row>
    <row r="41" spans="1:58" x14ac:dyDescent="0.25">
      <c r="A41" s="105"/>
      <c r="B41" s="106"/>
      <c r="C41" s="106"/>
      <c r="D41" s="106"/>
      <c r="E41" s="106"/>
      <c r="F41" s="106"/>
      <c r="G41" s="106"/>
      <c r="H41" s="106"/>
      <c r="I41" s="107"/>
      <c r="J41" s="70"/>
      <c r="N41" s="105"/>
      <c r="O41" s="106"/>
      <c r="P41" s="106"/>
      <c r="Q41" s="106"/>
      <c r="R41" s="106"/>
      <c r="S41" s="106"/>
      <c r="T41" s="106"/>
      <c r="U41" s="106"/>
      <c r="V41" s="107"/>
      <c r="W41" s="70"/>
    </row>
    <row r="42" spans="1:58" x14ac:dyDescent="0.25">
      <c r="A42" s="105"/>
      <c r="B42" s="106"/>
      <c r="C42" s="106"/>
      <c r="D42" s="106"/>
      <c r="E42" s="106"/>
      <c r="F42" s="106"/>
      <c r="G42" s="106"/>
      <c r="H42" s="106"/>
      <c r="I42" s="107"/>
      <c r="J42" s="70"/>
      <c r="N42" s="105"/>
      <c r="O42" s="106"/>
      <c r="P42" s="106"/>
      <c r="Q42" s="106"/>
      <c r="R42" s="106"/>
      <c r="S42" s="106"/>
      <c r="T42" s="106"/>
      <c r="U42" s="106"/>
      <c r="V42" s="107"/>
      <c r="W42" s="70"/>
    </row>
    <row r="43" spans="1:58" ht="15.75" thickBot="1" x14ac:dyDescent="0.3">
      <c r="A43" s="108"/>
      <c r="B43" s="109"/>
      <c r="C43" s="109"/>
      <c r="D43" s="109"/>
      <c r="E43" s="109"/>
      <c r="F43" s="109"/>
      <c r="G43" s="109"/>
      <c r="H43" s="109"/>
      <c r="I43" s="110"/>
      <c r="J43" s="70"/>
      <c r="N43" s="108"/>
      <c r="O43" s="109"/>
      <c r="P43" s="109"/>
      <c r="Q43" s="109"/>
      <c r="R43" s="109"/>
      <c r="S43" s="109"/>
      <c r="T43" s="109"/>
      <c r="U43" s="109"/>
      <c r="V43" s="110"/>
      <c r="W43" s="70"/>
    </row>
    <row r="44" spans="1:58" ht="15.75" thickBot="1" x14ac:dyDescent="0.3"/>
    <row r="45" spans="1:58" ht="14.45" customHeight="1" x14ac:dyDescent="0.25">
      <c r="E45" s="93" t="s">
        <v>36</v>
      </c>
      <c r="F45" s="94"/>
      <c r="G45" s="94"/>
      <c r="H45" s="94"/>
      <c r="I45" s="94"/>
      <c r="J45" s="94"/>
      <c r="K45" s="94"/>
      <c r="L45" s="94"/>
      <c r="M45" s="94"/>
      <c r="N45" s="94"/>
      <c r="O45" s="94"/>
      <c r="P45" s="94"/>
      <c r="Q45" s="94"/>
      <c r="R45" s="94"/>
      <c r="S45" s="94"/>
      <c r="T45" s="95"/>
    </row>
    <row r="46" spans="1:58" x14ac:dyDescent="0.25">
      <c r="E46" s="96"/>
      <c r="F46" s="97"/>
      <c r="G46" s="97"/>
      <c r="H46" s="97"/>
      <c r="I46" s="97"/>
      <c r="J46" s="97"/>
      <c r="K46" s="97"/>
      <c r="L46" s="97"/>
      <c r="M46" s="97"/>
      <c r="N46" s="97"/>
      <c r="O46" s="97"/>
      <c r="P46" s="97"/>
      <c r="Q46" s="97"/>
      <c r="R46" s="97"/>
      <c r="S46" s="97"/>
      <c r="T46" s="98"/>
    </row>
    <row r="47" spans="1:58" x14ac:dyDescent="0.25">
      <c r="E47" s="96"/>
      <c r="F47" s="97"/>
      <c r="G47" s="97"/>
      <c r="H47" s="97"/>
      <c r="I47" s="97"/>
      <c r="J47" s="97"/>
      <c r="K47" s="97"/>
      <c r="L47" s="97"/>
      <c r="M47" s="97"/>
      <c r="N47" s="97"/>
      <c r="O47" s="97"/>
      <c r="P47" s="97"/>
      <c r="Q47" s="97"/>
      <c r="R47" s="97"/>
      <c r="S47" s="97"/>
      <c r="T47" s="98"/>
    </row>
    <row r="48" spans="1:58" x14ac:dyDescent="0.25">
      <c r="E48" s="96"/>
      <c r="F48" s="97"/>
      <c r="G48" s="97"/>
      <c r="H48" s="97"/>
      <c r="I48" s="97"/>
      <c r="J48" s="97"/>
      <c r="K48" s="97"/>
      <c r="L48" s="97"/>
      <c r="M48" s="97"/>
      <c r="N48" s="97"/>
      <c r="O48" s="97"/>
      <c r="P48" s="97"/>
      <c r="Q48" s="97"/>
      <c r="R48" s="97"/>
      <c r="S48" s="97"/>
      <c r="T48" s="98"/>
    </row>
    <row r="49" spans="1:25" x14ac:dyDescent="0.25">
      <c r="E49" s="96"/>
      <c r="F49" s="97"/>
      <c r="G49" s="97"/>
      <c r="H49" s="97"/>
      <c r="I49" s="97"/>
      <c r="J49" s="97"/>
      <c r="K49" s="97"/>
      <c r="L49" s="97"/>
      <c r="M49" s="97"/>
      <c r="N49" s="97"/>
      <c r="O49" s="97"/>
      <c r="P49" s="97"/>
      <c r="Q49" s="97"/>
      <c r="R49" s="97"/>
      <c r="S49" s="97"/>
      <c r="T49" s="98"/>
    </row>
    <row r="50" spans="1:25" ht="15.75" thickBot="1" x14ac:dyDescent="0.3">
      <c r="E50" s="99"/>
      <c r="F50" s="100"/>
      <c r="G50" s="100"/>
      <c r="H50" s="100"/>
      <c r="I50" s="100"/>
      <c r="J50" s="100"/>
      <c r="K50" s="100"/>
      <c r="L50" s="100"/>
      <c r="M50" s="100"/>
      <c r="N50" s="100"/>
      <c r="O50" s="100"/>
      <c r="P50" s="100"/>
      <c r="Q50" s="100"/>
      <c r="R50" s="100"/>
      <c r="S50" s="100"/>
      <c r="T50" s="101"/>
    </row>
    <row r="51" spans="1:25" ht="15.75" thickBot="1" x14ac:dyDescent="0.3"/>
    <row r="52" spans="1:25" ht="15.75" thickBot="1" x14ac:dyDescent="0.3">
      <c r="A52" s="111" t="s">
        <v>37</v>
      </c>
      <c r="B52" s="112"/>
      <c r="C52" s="112"/>
      <c r="D52" s="112"/>
      <c r="E52" s="112"/>
      <c r="F52" s="112"/>
      <c r="G52" s="112"/>
      <c r="H52" s="112"/>
      <c r="I52" s="112"/>
      <c r="J52" s="112"/>
      <c r="K52" s="112"/>
      <c r="L52" s="113"/>
      <c r="M52" s="1"/>
      <c r="N52" s="111" t="s">
        <v>38</v>
      </c>
      <c r="O52" s="112"/>
      <c r="P52" s="112"/>
      <c r="Q52" s="112"/>
      <c r="R52" s="112"/>
      <c r="S52" s="112"/>
      <c r="T52" s="112"/>
      <c r="U52" s="112"/>
      <c r="V52" s="112"/>
      <c r="W52" s="112"/>
      <c r="X52" s="112"/>
      <c r="Y52" s="113"/>
    </row>
    <row r="53" spans="1:25" ht="15.75" thickBot="1" x14ac:dyDescent="0.3"/>
    <row r="54" spans="1:25" ht="15.75" thickBot="1" x14ac:dyDescent="0.3">
      <c r="A54" s="86" t="s">
        <v>5</v>
      </c>
      <c r="B54" s="24" t="s">
        <v>6</v>
      </c>
      <c r="C54" s="24" t="s">
        <v>7</v>
      </c>
      <c r="D54" s="25" t="s">
        <v>8</v>
      </c>
      <c r="E54" s="71" t="s">
        <v>9</v>
      </c>
      <c r="F54" s="26" t="s">
        <v>10</v>
      </c>
      <c r="G54" s="26" t="s">
        <v>11</v>
      </c>
      <c r="H54" s="27" t="s">
        <v>12</v>
      </c>
      <c r="I54" s="27" t="s">
        <v>13</v>
      </c>
      <c r="J54" s="27" t="s">
        <v>14</v>
      </c>
      <c r="K54" s="27" t="s">
        <v>15</v>
      </c>
      <c r="L54" s="27" t="s">
        <v>39</v>
      </c>
      <c r="N54" s="86" t="s">
        <v>5</v>
      </c>
      <c r="O54" s="24" t="s">
        <v>6</v>
      </c>
      <c r="P54" s="24" t="s">
        <v>7</v>
      </c>
      <c r="Q54" s="25" t="s">
        <v>8</v>
      </c>
      <c r="R54" s="71" t="s">
        <v>9</v>
      </c>
      <c r="S54" s="26" t="s">
        <v>10</v>
      </c>
      <c r="T54" s="26" t="s">
        <v>11</v>
      </c>
      <c r="U54" s="27" t="s">
        <v>12</v>
      </c>
      <c r="V54" s="27" t="s">
        <v>13</v>
      </c>
      <c r="W54" s="27" t="s">
        <v>14</v>
      </c>
      <c r="X54" s="27" t="s">
        <v>15</v>
      </c>
      <c r="Y54" s="27" t="s">
        <v>39</v>
      </c>
    </row>
    <row r="55" spans="1:25" ht="15.75" thickBot="1" x14ac:dyDescent="0.3">
      <c r="A55" s="31" t="s">
        <v>16</v>
      </c>
      <c r="B55" s="32"/>
      <c r="C55" s="32"/>
      <c r="D55" s="32"/>
      <c r="E55" s="32"/>
      <c r="F55" s="33"/>
      <c r="G55" s="33"/>
      <c r="H55" s="34"/>
      <c r="I55" s="89">
        <v>100.89</v>
      </c>
      <c r="J55" s="37">
        <v>107.483</v>
      </c>
      <c r="K55" s="37">
        <v>121.59099999999999</v>
      </c>
      <c r="L55" s="37">
        <v>129.59</v>
      </c>
      <c r="N55" s="31" t="s">
        <v>16</v>
      </c>
      <c r="O55" s="32"/>
      <c r="P55" s="32"/>
      <c r="Q55" s="32"/>
      <c r="R55" s="32"/>
      <c r="S55" s="33"/>
      <c r="T55" s="33"/>
      <c r="U55" s="34"/>
      <c r="V55" s="89">
        <v>100.881</v>
      </c>
      <c r="W55" s="37">
        <v>110.679</v>
      </c>
      <c r="X55" s="37">
        <v>121.739</v>
      </c>
      <c r="Y55" s="37">
        <v>127.35</v>
      </c>
    </row>
    <row r="56" spans="1:25" ht="15.75" thickBot="1" x14ac:dyDescent="0.3">
      <c r="A56" s="40" t="s">
        <v>17</v>
      </c>
      <c r="B56" s="37"/>
      <c r="C56" s="37"/>
      <c r="D56" s="37"/>
      <c r="E56" s="37"/>
      <c r="F56" s="37"/>
      <c r="G56" s="34"/>
      <c r="H56" s="37"/>
      <c r="I56" s="37">
        <v>101.35</v>
      </c>
      <c r="J56" s="37">
        <v>108.94799999999999</v>
      </c>
      <c r="K56" s="37">
        <v>124.48</v>
      </c>
      <c r="L56" s="37">
        <v>131.13999999999999</v>
      </c>
      <c r="N56" s="40" t="s">
        <v>17</v>
      </c>
      <c r="O56" s="37"/>
      <c r="P56" s="37"/>
      <c r="Q56" s="37"/>
      <c r="R56" s="37"/>
      <c r="S56" s="37"/>
      <c r="T56" s="34"/>
      <c r="U56" s="37"/>
      <c r="V56" s="37">
        <v>101.70699999999999</v>
      </c>
      <c r="W56" s="37">
        <v>111.702</v>
      </c>
      <c r="X56" s="37">
        <v>123.94</v>
      </c>
      <c r="Y56" s="37">
        <v>128.71</v>
      </c>
    </row>
    <row r="57" spans="1:25" ht="15.75" thickBot="1" x14ac:dyDescent="0.3">
      <c r="A57" s="40" t="s">
        <v>18</v>
      </c>
      <c r="B57" s="37"/>
      <c r="C57" s="37"/>
      <c r="D57" s="37"/>
      <c r="E57" s="37"/>
      <c r="F57" s="37"/>
      <c r="G57" s="34"/>
      <c r="H57" s="37"/>
      <c r="I57" s="37">
        <v>101.79600000000001</v>
      </c>
      <c r="J57" s="37">
        <v>110.113</v>
      </c>
      <c r="K57" s="37">
        <v>125.08</v>
      </c>
      <c r="L57" s="85">
        <v>131.07</v>
      </c>
      <c r="N57" s="40" t="s">
        <v>18</v>
      </c>
      <c r="O57" s="37"/>
      <c r="P57" s="37"/>
      <c r="Q57" s="37"/>
      <c r="R57" s="37"/>
      <c r="S57" s="37"/>
      <c r="T57" s="34"/>
      <c r="U57" s="37"/>
      <c r="V57" s="37">
        <v>102.66</v>
      </c>
      <c r="W57" s="37">
        <v>113.57599999999999</v>
      </c>
      <c r="X57" s="37">
        <v>124.62</v>
      </c>
      <c r="Y57" s="85">
        <v>129.11000000000001</v>
      </c>
    </row>
    <row r="58" spans="1:25" x14ac:dyDescent="0.25">
      <c r="A58" s="40" t="s">
        <v>19</v>
      </c>
      <c r="B58" s="37"/>
      <c r="C58" s="37"/>
      <c r="D58" s="37"/>
      <c r="E58" s="37"/>
      <c r="F58" s="37"/>
      <c r="G58" s="34"/>
      <c r="H58" s="37"/>
      <c r="I58" s="37">
        <v>102.339</v>
      </c>
      <c r="J58" s="37">
        <v>111.366</v>
      </c>
      <c r="K58" s="37">
        <v>125.67</v>
      </c>
      <c r="L58" s="37"/>
      <c r="N58" s="40" t="s">
        <v>19</v>
      </c>
      <c r="O58" s="37"/>
      <c r="P58" s="37"/>
      <c r="Q58" s="37"/>
      <c r="R58" s="37"/>
      <c r="S58" s="37"/>
      <c r="T58" s="34"/>
      <c r="U58" s="37"/>
      <c r="V58" s="37">
        <v>103.79</v>
      </c>
      <c r="W58" s="37">
        <v>114.54600000000001</v>
      </c>
      <c r="X58" s="37">
        <v>124.91</v>
      </c>
      <c r="Y58" s="37"/>
    </row>
    <row r="59" spans="1:25" x14ac:dyDescent="0.25">
      <c r="A59" s="40" t="s">
        <v>20</v>
      </c>
      <c r="B59" s="37"/>
      <c r="C59" s="37"/>
      <c r="D59" s="37"/>
      <c r="E59" s="37"/>
      <c r="F59" s="37"/>
      <c r="G59" s="34"/>
      <c r="H59" s="37"/>
      <c r="I59" s="37">
        <v>102.93899999999999</v>
      </c>
      <c r="J59" s="37">
        <v>112.369</v>
      </c>
      <c r="K59" s="37">
        <v>125.95</v>
      </c>
      <c r="L59" s="37"/>
      <c r="N59" s="40" t="s">
        <v>20</v>
      </c>
      <c r="O59" s="37"/>
      <c r="P59" s="37"/>
      <c r="Q59" s="37"/>
      <c r="R59" s="37"/>
      <c r="S59" s="37"/>
      <c r="T59" s="34"/>
      <c r="U59" s="37"/>
      <c r="V59" s="37">
        <v>104.024</v>
      </c>
      <c r="W59" s="37">
        <v>114.419</v>
      </c>
      <c r="X59" s="37">
        <v>125.06</v>
      </c>
      <c r="Y59" s="37"/>
    </row>
    <row r="60" spans="1:25" x14ac:dyDescent="0.25">
      <c r="A60" s="40" t="s">
        <v>21</v>
      </c>
      <c r="B60" s="37"/>
      <c r="C60" s="37"/>
      <c r="D60" s="37"/>
      <c r="E60" s="37"/>
      <c r="F60" s="37"/>
      <c r="G60" s="34"/>
      <c r="H60" s="37"/>
      <c r="I60" s="37">
        <v>103.458</v>
      </c>
      <c r="J60" s="37">
        <v>112.625</v>
      </c>
      <c r="K60" s="37">
        <v>126.12</v>
      </c>
      <c r="L60" s="37"/>
      <c r="N60" s="40" t="s">
        <v>21</v>
      </c>
      <c r="O60" s="37"/>
      <c r="P60" s="37"/>
      <c r="Q60" s="37"/>
      <c r="R60" s="37"/>
      <c r="S60" s="37"/>
      <c r="T60" s="34"/>
      <c r="U60" s="37"/>
      <c r="V60" s="37">
        <v>104.828</v>
      </c>
      <c r="W60" s="37">
        <v>114.794</v>
      </c>
      <c r="X60" s="37">
        <v>125.44</v>
      </c>
      <c r="Y60" s="37"/>
    </row>
    <row r="61" spans="1:25" x14ac:dyDescent="0.25">
      <c r="A61" s="40" t="s">
        <v>22</v>
      </c>
      <c r="B61" s="37"/>
      <c r="C61" s="37"/>
      <c r="D61" s="37"/>
      <c r="E61" s="37"/>
      <c r="F61" s="37"/>
      <c r="G61" s="34"/>
      <c r="H61" s="37"/>
      <c r="I61" s="37">
        <v>104.566</v>
      </c>
      <c r="J61" s="37">
        <v>113.883</v>
      </c>
      <c r="K61" s="37">
        <v>126.33</v>
      </c>
      <c r="L61" s="37"/>
      <c r="N61" s="40" t="s">
        <v>22</v>
      </c>
      <c r="O61" s="37"/>
      <c r="P61" s="37"/>
      <c r="Q61" s="37"/>
      <c r="R61" s="37"/>
      <c r="S61" s="37"/>
      <c r="T61" s="34"/>
      <c r="U61" s="37"/>
      <c r="V61" s="37">
        <v>105.777</v>
      </c>
      <c r="W61" s="37">
        <v>115.426</v>
      </c>
      <c r="X61" s="37">
        <v>125.25</v>
      </c>
      <c r="Y61" s="37"/>
    </row>
    <row r="62" spans="1:25" x14ac:dyDescent="0.25">
      <c r="A62" s="40" t="s">
        <v>23</v>
      </c>
      <c r="B62" s="37"/>
      <c r="C62" s="37"/>
      <c r="D62" s="37"/>
      <c r="E62" s="37"/>
      <c r="F62" s="37"/>
      <c r="G62" s="34"/>
      <c r="H62" s="37"/>
      <c r="I62" s="37">
        <v>104.819</v>
      </c>
      <c r="J62" s="37">
        <v>114.10899999999999</v>
      </c>
      <c r="K62" s="37">
        <v>126.22</v>
      </c>
      <c r="L62" s="37"/>
      <c r="N62" s="40" t="s">
        <v>23</v>
      </c>
      <c r="O62" s="37"/>
      <c r="P62" s="37"/>
      <c r="Q62" s="37"/>
      <c r="R62" s="37"/>
      <c r="S62" s="37"/>
      <c r="T62" s="34"/>
      <c r="U62" s="37"/>
      <c r="V62" s="37">
        <v>105.91500000000001</v>
      </c>
      <c r="W62" s="37">
        <v>116.069</v>
      </c>
      <c r="X62" s="37">
        <v>125.31</v>
      </c>
      <c r="Y62" s="37"/>
    </row>
    <row r="63" spans="1:25" x14ac:dyDescent="0.25">
      <c r="A63" s="40" t="s">
        <v>24</v>
      </c>
      <c r="B63" s="37"/>
      <c r="C63" s="37"/>
      <c r="D63" s="37"/>
      <c r="E63" s="37"/>
      <c r="F63" s="37"/>
      <c r="G63" s="34"/>
      <c r="H63" s="37"/>
      <c r="I63" s="37">
        <v>104.806</v>
      </c>
      <c r="J63" s="37">
        <v>114.258</v>
      </c>
      <c r="K63" s="37">
        <v>126.3</v>
      </c>
      <c r="L63" s="37"/>
      <c r="N63" s="40" t="s">
        <v>24</v>
      </c>
      <c r="O63" s="37"/>
      <c r="P63" s="37"/>
      <c r="Q63" s="37"/>
      <c r="R63" s="37"/>
      <c r="S63" s="37"/>
      <c r="T63" s="34"/>
      <c r="U63" s="37"/>
      <c r="V63" s="37">
        <v>106.435</v>
      </c>
      <c r="W63" s="37">
        <v>116.52200000000001</v>
      </c>
      <c r="X63" s="37">
        <v>125.34</v>
      </c>
      <c r="Y63" s="37"/>
    </row>
    <row r="64" spans="1:25" x14ac:dyDescent="0.25">
      <c r="A64" s="40" t="s">
        <v>25</v>
      </c>
      <c r="B64" s="37"/>
      <c r="C64" s="37"/>
      <c r="D64" s="37"/>
      <c r="E64" s="37"/>
      <c r="F64" s="37"/>
      <c r="G64" s="34"/>
      <c r="H64" s="37"/>
      <c r="I64" s="37">
        <v>104.937</v>
      </c>
      <c r="J64" s="37">
        <v>115.491</v>
      </c>
      <c r="K64" s="37">
        <v>126.2</v>
      </c>
      <c r="L64" s="37"/>
      <c r="N64" s="40" t="s">
        <v>25</v>
      </c>
      <c r="O64" s="37"/>
      <c r="P64" s="37"/>
      <c r="Q64" s="37"/>
      <c r="R64" s="37"/>
      <c r="S64" s="37"/>
      <c r="T64" s="34"/>
      <c r="U64" s="37"/>
      <c r="V64" s="37">
        <v>107.252</v>
      </c>
      <c r="W64" s="37">
        <v>117.386</v>
      </c>
      <c r="X64" s="37">
        <v>125.15</v>
      </c>
      <c r="Y64" s="37"/>
    </row>
    <row r="65" spans="1:25" x14ac:dyDescent="0.25">
      <c r="A65" s="40" t="s">
        <v>26</v>
      </c>
      <c r="B65" s="37"/>
      <c r="C65" s="37"/>
      <c r="D65" s="37"/>
      <c r="E65" s="37"/>
      <c r="F65" s="38"/>
      <c r="G65" s="34"/>
      <c r="H65" s="37"/>
      <c r="I65" s="37">
        <v>105.14700000000001</v>
      </c>
      <c r="J65" s="37">
        <v>115.914</v>
      </c>
      <c r="K65" s="37">
        <v>126.36</v>
      </c>
      <c r="L65" s="37"/>
      <c r="N65" s="40" t="s">
        <v>26</v>
      </c>
      <c r="O65" s="37"/>
      <c r="P65" s="37"/>
      <c r="Q65" s="37"/>
      <c r="R65" s="37"/>
      <c r="S65" s="38"/>
      <c r="T65" s="34"/>
      <c r="U65" s="37"/>
      <c r="V65" s="37">
        <v>107.822</v>
      </c>
      <c r="W65" s="37">
        <v>117.884</v>
      </c>
      <c r="X65" s="37">
        <v>125.3</v>
      </c>
      <c r="Y65" s="37"/>
    </row>
    <row r="66" spans="1:25" ht="15.75" thickBot="1" x14ac:dyDescent="0.3">
      <c r="A66" s="42" t="s">
        <v>27</v>
      </c>
      <c r="B66" s="43"/>
      <c r="C66" s="43"/>
      <c r="D66" s="43"/>
      <c r="E66" s="43"/>
      <c r="F66" s="43"/>
      <c r="G66" s="44"/>
      <c r="H66" s="37"/>
      <c r="I66" s="37">
        <v>105.55800000000001</v>
      </c>
      <c r="J66" s="37">
        <v>115.82599999999999</v>
      </c>
      <c r="K66" s="37">
        <v>126.48</v>
      </c>
      <c r="L66" s="37"/>
      <c r="N66" s="42" t="s">
        <v>27</v>
      </c>
      <c r="O66" s="43"/>
      <c r="P66" s="43"/>
      <c r="Q66" s="43"/>
      <c r="R66" s="43"/>
      <c r="S66" s="43"/>
      <c r="T66" s="44"/>
      <c r="U66" s="37"/>
      <c r="V66" s="37">
        <v>108.41500000000001</v>
      </c>
      <c r="W66" s="37">
        <v>118.003</v>
      </c>
      <c r="X66" s="37">
        <v>125.32</v>
      </c>
      <c r="Y66" s="37"/>
    </row>
  </sheetData>
  <sheetProtection algorithmName="SHA-512" hashValue="bHhUqsXWpaWm0xVX+1MG1parxKBkLb26WqvvViQqgpikxAwl9hfCX3QsZpOP1R2G5vPq5g1Wju82Pv+hSFr3xg==" saltValue="YyS/OmAIIT824fkFOxFPhA==" spinCount="100000" sheet="1" objects="1" scenarios="1"/>
  <mergeCells count="13">
    <mergeCell ref="A1:AG1"/>
    <mergeCell ref="A22:I22"/>
    <mergeCell ref="N22:V22"/>
    <mergeCell ref="AB22:AD22"/>
    <mergeCell ref="B3:AI4"/>
    <mergeCell ref="A6:L6"/>
    <mergeCell ref="N6:Y6"/>
    <mergeCell ref="AA6:AL6"/>
    <mergeCell ref="E45:T50"/>
    <mergeCell ref="A38:I43"/>
    <mergeCell ref="N38:V43"/>
    <mergeCell ref="A52:L52"/>
    <mergeCell ref="N52:Y52"/>
  </mergeCells>
  <phoneticPr fontId="13" type="noConversion"/>
  <pageMargins left="0.7" right="0.7" top="0.75" bottom="0.75" header="0.3" footer="0.3"/>
  <pageSetup orientation="portrait" r:id="rId1"/>
  <ignoredErrors>
    <ignoredError sqref="N10:W10 W11:W14 J11:J16 J10 W15:W19 J17:J20 J9 N9:W9" calculatedColumn="1"/>
  </ignoredErrors>
  <legacyDrawing r:id="rId2"/>
  <tableParts count="6">
    <tablePart r:id="rId3"/>
    <tablePart r:id="rId4"/>
    <tablePart r:id="rId5"/>
    <tablePart r:id="rId6"/>
    <tablePart r:id="rId7"/>
    <tablePart r:id="rId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Índices de Actualización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Maria Alejandra Baquero Moreno</dc:creator>
  <cp:keywords/>
  <dc:description/>
  <cp:lastModifiedBy>Juan Leonardi Ramirez Granados</cp:lastModifiedBy>
  <cp:revision/>
  <dcterms:created xsi:type="dcterms:W3CDTF">2019-02-27T19:15:10Z</dcterms:created>
  <dcterms:modified xsi:type="dcterms:W3CDTF">2024-04-30T14:23:47Z</dcterms:modified>
  <cp:category/>
  <cp:contentStatus/>
</cp:coreProperties>
</file>