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uarios\Escritorio\"/>
    </mc:Choice>
  </mc:AlternateContent>
  <workbookProtection workbookAlgorithmName="SHA-512" workbookHashValue="n2k6IZmeQqkhkVyhD4R5FjOAqaDA+A2PuTHcDSGN/DaPJrkYBN294NTkdoPP/ECO0RGMT1YY8chHe/ZBLUo8Hw==" workbookSaltValue="Ofm4yp7MSN2p4qcWiifBVw==" workbookSpinCount="100000" lockStructure="1"/>
  <bookViews>
    <workbookView xWindow="1860" yWindow="0" windowWidth="24000" windowHeight="8400" tabRatio="753" firstSheet="2" activeTab="2"/>
  </bookViews>
  <sheets>
    <sheet name="Seguimiento PAAC" sheetId="20" state="hidden" r:id="rId1"/>
    <sheet name="Consolidado" sheetId="19" state="hidden" r:id="rId2"/>
    <sheet name="COMPONENTE 1. GESTIÓN RIESGOS " sheetId="21" r:id="rId3"/>
    <sheet name="COMPONENTE 1. MAPA DE RIESGOS" sheetId="36" r:id="rId4"/>
    <sheet name="COMPONENTE 2. RACIONALIZACIÓN" sheetId="22" r:id="rId5"/>
    <sheet name="COMPONENTE 3. RENDICIÓN CUENTAS" sheetId="23" r:id="rId6"/>
    <sheet name="COMPONENTE 4. SERVICIO CIUDADAN" sheetId="24" r:id="rId7"/>
    <sheet name="COMPONENTE 5. TRANSPARENCIA" sheetId="25" r:id="rId8"/>
    <sheet name="COMPONENTE 6. INICIATIVAS ADICI" sheetId="32" r:id="rId9"/>
  </sheets>
  <externalReferences>
    <externalReference r:id="rId10"/>
    <externalReference r:id="rId11"/>
  </externalReferences>
  <definedNames>
    <definedName name="_xlnm._FilterDatabase" localSheetId="3" hidden="1">'COMPONENTE 1. MAPA DE RIESGOS'!$A$1:$FY$107</definedName>
    <definedName name="A_Obj1" localSheetId="3">OFFSET(#REF!,0,0,COUNTA(#REF!)-1,1)</definedName>
    <definedName name="A_Obj1">OFFSET(#REF!,0,0,COUNTA(#REF!)-1,1)</definedName>
    <definedName name="A_Obj2" localSheetId="3">OFFSET(#REF!,0,0,COUNTA(#REF!)-1,1)</definedName>
    <definedName name="A_Obj2">OFFSET(#REF!,0,0,COUNTA(#REF!)-1,1)</definedName>
    <definedName name="A_Obj3" localSheetId="3">OFFSET(#REF!,0,0,COUNTA(#REF!)-1,1)</definedName>
    <definedName name="A_Obj3">OFFSET(#REF!,0,0,COUNTA(#REF!)-1,1)</definedName>
    <definedName name="A_Obj4" localSheetId="3">OFFSET(#REF!,0,0,COUNTA(#REF!)-1,1)</definedName>
    <definedName name="A_Obj4">OFFSET(#REF!,0,0,COUNTA(#REF!)-1,1)</definedName>
    <definedName name="Acc_1" localSheetId="3">#REF!</definedName>
    <definedName name="Acc_1">#REF!</definedName>
    <definedName name="Acc_2" localSheetId="3">#REF!</definedName>
    <definedName name="Acc_2">#REF!</definedName>
    <definedName name="Acc_3" localSheetId="3">#REF!</definedName>
    <definedName name="Acc_3">#REF!</definedName>
    <definedName name="Acc_4" localSheetId="3">#REF!</definedName>
    <definedName name="Acc_4">#REF!</definedName>
    <definedName name="Acc_5" localSheetId="3">#REF!</definedName>
    <definedName name="Acc_5">#REF!</definedName>
    <definedName name="Acc_6" localSheetId="3">#REF!</definedName>
    <definedName name="Acc_6">#REF!</definedName>
    <definedName name="Acc_7" localSheetId="3">#REF!</definedName>
    <definedName name="Acc_7">#REF!</definedName>
    <definedName name="Acc_8" localSheetId="3">#REF!</definedName>
    <definedName name="Acc_8">#REF!</definedName>
    <definedName name="Acc_9" localSheetId="3">#REF!</definedName>
    <definedName name="Acc_9">#REF!</definedName>
    <definedName name="_xlnm.Print_Area" localSheetId="2">'COMPONENTE 1. GESTIÓN RIESGOS '!$A$1:$H$12</definedName>
    <definedName name="_xlnm.Print_Area" localSheetId="4">'COMPONENTE 2. RACIONALIZACIÓN'!$A$1:$K$8</definedName>
    <definedName name="_xlnm.Print_Area" localSheetId="5">'COMPONENTE 3. RENDICIÓN CUENTAS'!$A$1:$H$19</definedName>
    <definedName name="_xlnm.Print_Area" localSheetId="6">'COMPONENTE 4. SERVICIO CIUDADAN'!$A$1:$H$13</definedName>
    <definedName name="_xlnm.Print_Area" localSheetId="7">'COMPONENTE 5. TRANSPARENCIA'!$A$1:$I$12</definedName>
    <definedName name="_xlnm.Print_Area" localSheetId="8">'COMPONENTE 6. INICIATIVAS ADICI'!$A$1:$I$7</definedName>
    <definedName name="Departamentos" localSheetId="3">#REF!</definedName>
    <definedName name="Departamentos">#REF!</definedName>
    <definedName name="Fuentes" localSheetId="3">#REF!</definedName>
    <definedName name="Fuentes">#REF!</definedName>
    <definedName name="Indicadores" localSheetId="3">#REF!</definedName>
    <definedName name="Indicadores">#REF!</definedName>
    <definedName name="Objetivos" localSheetId="3">OFFSET(#REF!,0,0,COUNTA(#REF!)-1,1)</definedName>
    <definedName name="Objetivos">OFFSET(#REF!,0,0,COUNTA(#REF!)-1,1)</definedName>
    <definedName name="Tipos">[1]TABLA!$G$2:$G$4</definedName>
  </definedNames>
  <calcPr calcId="162913"/>
</workbook>
</file>

<file path=xl/calcChain.xml><?xml version="1.0" encoding="utf-8"?>
<calcChain xmlns="http://schemas.openxmlformats.org/spreadsheetml/2006/main">
  <c r="BG20" i="36" l="1"/>
  <c r="BG19" i="36"/>
  <c r="AN19" i="36"/>
  <c r="Q19" i="36"/>
  <c r="R19" i="36" s="1"/>
  <c r="S19" i="36" s="1"/>
  <c r="AQ19" i="36" s="1"/>
  <c r="BG18" i="36"/>
  <c r="BG17" i="36"/>
  <c r="AN17" i="36"/>
  <c r="Q17" i="36"/>
  <c r="R17" i="36" s="1"/>
  <c r="S17" i="36" s="1"/>
  <c r="AQ17" i="36" s="1"/>
  <c r="BG16" i="36"/>
  <c r="BG15" i="36"/>
  <c r="AN15" i="36"/>
  <c r="Q15" i="36"/>
  <c r="R15" i="36" s="1"/>
  <c r="S15" i="36" s="1"/>
  <c r="AQ15" i="36" s="1"/>
  <c r="BG14" i="36"/>
  <c r="BG13" i="36"/>
  <c r="AN13" i="36"/>
  <c r="Q13" i="36"/>
  <c r="R13" i="36" s="1"/>
  <c r="S13" i="36" s="1"/>
  <c r="AQ13" i="36" s="1"/>
  <c r="BG12" i="36"/>
  <c r="BG11" i="36"/>
  <c r="AN11" i="36"/>
  <c r="Q11" i="36"/>
  <c r="R11" i="36" s="1"/>
  <c r="S11" i="36" s="1"/>
  <c r="AQ11" i="36" s="1"/>
  <c r="BG10" i="36"/>
  <c r="BG9" i="36"/>
  <c r="AN9" i="36"/>
  <c r="Q9" i="36"/>
  <c r="R9" i="36" s="1"/>
  <c r="S9" i="36" s="1"/>
  <c r="AQ9" i="36" s="1"/>
  <c r="BG8" i="36"/>
  <c r="BG7" i="36"/>
  <c r="AN7" i="36"/>
  <c r="Q7" i="36"/>
  <c r="R7" i="36" s="1"/>
  <c r="S7" i="36" s="1"/>
  <c r="BL7" i="36" l="1"/>
  <c r="BL9" i="36"/>
  <c r="BL11" i="36"/>
  <c r="BL13" i="36"/>
  <c r="BL15" i="36"/>
  <c r="BL17" i="36"/>
  <c r="BL19" i="36"/>
  <c r="G14" i="20"/>
  <c r="G7" i="20"/>
</calcChain>
</file>

<file path=xl/comments1.xml><?xml version="1.0" encoding="utf-8"?>
<comments xmlns="http://schemas.openxmlformats.org/spreadsheetml/2006/main">
  <authors>
    <author>Rosa Valentina Aceros Garcia</author>
    <author>Martha Ligia Ortega Santamaria</author>
    <author>Luz Miriam Diaz Diaz</author>
    <author>mprada</author>
    <author>Jaime Orlando Delgado Gordillo</author>
    <author>Maria Clemencia Lozano Villegas</author>
  </authors>
  <commentList>
    <comment ref="D3" authorId="0" shapeId="0">
      <text>
        <r>
          <rPr>
            <b/>
            <sz val="9"/>
            <color indexed="81"/>
            <rFont val="Tahoma"/>
            <family val="2"/>
          </rPr>
          <t>Precise los objetivos que la entidad desea lograr en la vigencia y Enuncie una a una las actividades que se realizarán  al logro de cada objetivo planteado.</t>
        </r>
      </text>
    </comment>
    <comment ref="B11" authorId="1" shapeId="0">
      <text>
        <r>
          <rPr>
            <b/>
            <sz val="9"/>
            <color indexed="81"/>
            <rFont val="Tahoma"/>
            <family val="2"/>
          </rPr>
          <t>Martha Ligia Ortega Santamaria:</t>
        </r>
        <r>
          <rPr>
            <sz val="9"/>
            <color indexed="81"/>
            <rFont val="Tahoma"/>
            <family val="2"/>
          </rPr>
          <t xml:space="preserve">
</t>
        </r>
      </text>
    </comment>
    <comment ref="D19" authorId="2" shapeId="0">
      <text>
        <r>
          <rPr>
            <sz val="12"/>
            <color indexed="81"/>
            <rFont val="Tahoma"/>
            <family val="2"/>
          </rPr>
          <t>Seleccione la modalidad de la mejora a realizar (normativa, administrativa o tecnológica)</t>
        </r>
      </text>
    </comment>
    <comment ref="E19" authorId="2" shapeId="0">
      <text>
        <r>
          <rPr>
            <sz val="12"/>
            <color indexed="81"/>
            <rFont val="Tahoma"/>
            <family val="2"/>
          </rPr>
          <t>Seleccione la opción de racionalización que aplica, según el tipo de racionalización elegido</t>
        </r>
      </text>
    </comment>
    <comment ref="F19" authorId="2" shapeId="0">
      <text>
        <r>
          <rPr>
            <sz val="12"/>
            <color indexed="81"/>
            <rFont val="Tahoma"/>
            <family val="2"/>
          </rPr>
          <t>De manera concreta describa como está u opera actualmente el trámite, proceso o procedimiento, es decir, antes de realizar la mejora a proponer</t>
        </r>
      </text>
    </comment>
    <comment ref="G19" authorId="3" shapeId="0">
      <text>
        <r>
          <rPr>
            <sz val="12"/>
            <color indexed="81"/>
            <rFont val="Tahoma"/>
            <family val="2"/>
          </rPr>
          <t>De manera concreta describa en qué consiste la acción de mejora o racionalización a realizar al trámite, proceso o procedimiento.</t>
        </r>
      </text>
    </comment>
    <comment ref="H19" authorId="2" shapeId="0">
      <text>
        <r>
          <rPr>
            <sz val="12"/>
            <color indexed="81"/>
            <rFont val="Tahoma"/>
            <family val="2"/>
          </rPr>
          <t>De manera concreta describa el impacto que tiene la mejora en el ciudadano y/o la entidad, expresada en reducción de tiempo o costos</t>
        </r>
      </text>
    </comment>
    <comment ref="I19" authorId="4" shapeId="0">
      <text>
        <r>
          <rPr>
            <sz val="12"/>
            <color indexed="81"/>
            <rFont val="Tahoma"/>
            <family val="2"/>
          </rPr>
          <t>Ärea dentro de la entidad que lidera la racionalización del trámite, proceso o procedimiento</t>
        </r>
      </text>
    </comment>
    <comment ref="J20" authorId="4" shapeId="0">
      <text>
        <r>
          <rPr>
            <sz val="12"/>
            <color indexed="81"/>
            <rFont val="Tahoma"/>
            <family val="2"/>
          </rPr>
          <t>Indique la fecha de inicio de las acciones de racionalización a realizar</t>
        </r>
      </text>
    </comment>
    <comment ref="K20" authorId="4" shapeId="0">
      <text>
        <r>
          <rPr>
            <sz val="12"/>
            <color indexed="81"/>
            <rFont val="Tahoma"/>
            <family val="2"/>
          </rPr>
          <t>Indique la fecha de terminación de las acciones de racionalización a realizar</t>
        </r>
      </text>
    </comment>
    <comment ref="D26" authorId="0" shapeId="0">
      <text>
        <r>
          <rPr>
            <b/>
            <sz val="9"/>
            <color indexed="81"/>
            <rFont val="Tahoma"/>
            <family val="2"/>
          </rPr>
          <t>Precise los objetivos que la entidad desea lograr en la vigencia y Enuncie una a una las actividades que se realizarán  al logro de cada objetivo planteado.</t>
        </r>
      </text>
    </comment>
    <comment ref="E27" authorId="5" shapeId="0">
      <text>
        <r>
          <rPr>
            <b/>
            <sz val="9"/>
            <color indexed="81"/>
            <rFont val="Tahoma"/>
            <family val="2"/>
          </rPr>
          <t>Maria Clemencia Lozano Villegas:</t>
        </r>
        <r>
          <rPr>
            <sz val="9"/>
            <color indexed="81"/>
            <rFont val="Tahoma"/>
            <family val="2"/>
          </rPr>
          <t xml:space="preserve">
Esta meta la podrías cumplir con la reimpresión de las 500 cartillas Guia del Usuario que imprimirá ACODAL.</t>
        </r>
      </text>
    </comment>
    <comment ref="E28" authorId="5" shapeId="0">
      <text>
        <r>
          <rPr>
            <b/>
            <sz val="9"/>
            <color indexed="81"/>
            <rFont val="Tahoma"/>
            <family val="2"/>
          </rPr>
          <t>Maria Clemencia Lozano Villegas:</t>
        </r>
        <r>
          <rPr>
            <sz val="9"/>
            <color indexed="81"/>
            <rFont val="Tahoma"/>
            <family val="2"/>
          </rPr>
          <t xml:space="preserve">
El seguimento de la tarea se realizará mediante el Informe </t>
        </r>
      </text>
    </comment>
    <comment ref="D52" authorId="0" shapeId="0">
      <text>
        <r>
          <rPr>
            <b/>
            <sz val="9"/>
            <color indexed="81"/>
            <rFont val="Tahoma"/>
            <family val="2"/>
          </rPr>
          <t>Precise los objetivos que la entidad desea lograr en la vigencia y Enuncie una a una las actividades que se realizarán  al logro de cada objetivo planteado.</t>
        </r>
      </text>
    </comment>
    <comment ref="F58" authorId="5" shapeId="0">
      <text>
        <r>
          <rPr>
            <b/>
            <sz val="9"/>
            <color indexed="81"/>
            <rFont val="Tahoma"/>
            <family val="2"/>
          </rPr>
          <t>Maria Clemencia Lozano Villegas:</t>
        </r>
        <r>
          <rPr>
            <sz val="9"/>
            <color indexed="81"/>
            <rFont val="Tahoma"/>
            <family val="2"/>
          </rPr>
          <t xml:space="preserve">
Se anexa cronograma.</t>
        </r>
      </text>
    </comment>
    <comment ref="C67" authorId="0" shapeId="0">
      <text>
        <r>
          <rPr>
            <b/>
            <sz val="9"/>
            <color indexed="81"/>
            <rFont val="Tahoma"/>
            <family val="2"/>
          </rPr>
          <t>Precise los objetivos que la entidad desea lograr en la vigencia y Enuncie una a una las actividades que se realizarán  al logro de cada objetivo planteado.</t>
        </r>
      </text>
    </comment>
    <comment ref="C82"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Olga Lucia Llanos Orozco</author>
  </authors>
  <commentList>
    <comment ref="B4" authorId="0" shapeId="0">
      <text>
        <r>
          <rPr>
            <sz val="14"/>
            <color indexed="81"/>
            <rFont val="Tahoma"/>
            <family val="2"/>
          </rPr>
          <t xml:space="preserve">
</t>
        </r>
        <r>
          <rPr>
            <sz val="12"/>
            <color indexed="81"/>
            <rFont val="Tahoma"/>
            <family val="2"/>
          </rPr>
          <t xml:space="preserve">Recuerde redactar el riesgo de gestión y/o de corrupción teniendo en cuenta las siguientes recomendaciones: 
1. Evite iniciar con palabras negativas
como: “No…”, “Que no…”, o con palabras que denoten un factor de riesgo (causa) tales como: “ausencia de”, “falta de”, “poco(a)”, “escaso(a)”, “insuficiente”, “deficiente”, “debilidades en…”
Recuerde que en Seguridad Digital existirían tres (3) tipos de riesgos: </t>
        </r>
        <r>
          <rPr>
            <i/>
            <sz val="12"/>
            <color indexed="81"/>
            <rFont val="Tahoma"/>
            <family val="2"/>
          </rPr>
          <t>pérdida de confidencialidad, pérdida de la integridad y pérdida de la disponibilidad</t>
        </r>
        <r>
          <rPr>
            <sz val="12"/>
            <color indexed="81"/>
            <rFont val="Tahoma"/>
            <family val="2"/>
          </rPr>
          <t xml:space="preserve"> de los activos. Para cada tipo de riesgo se podrán seleccionar las amenazas y las vulnerabilidades que puedan causar que dicho riesgo se materialice.</t>
        </r>
      </text>
    </comment>
    <comment ref="D4" authorId="0" shapeId="0">
      <text>
        <r>
          <rPr>
            <sz val="11"/>
            <color indexed="81"/>
            <rFont val="Tahoma"/>
            <family val="2"/>
          </rPr>
          <t xml:space="preserve">
Esta columna aplica únicamente para los riesgos de seguridad digital. 
Recuerde que un </t>
        </r>
        <r>
          <rPr>
            <b/>
            <u/>
            <sz val="11"/>
            <color indexed="81"/>
            <rFont val="Tahoma"/>
            <family val="2"/>
          </rPr>
          <t>ACTIVO</t>
        </r>
        <r>
          <rPr>
            <sz val="11"/>
            <color indexed="81"/>
            <rFont val="Tahoma"/>
            <family val="2"/>
          </rPr>
          <t xml:space="preserve"> es cualquier elemento que tenga valor para la entidad, sin embargo, </t>
        </r>
        <r>
          <rPr>
            <b/>
            <u/>
            <sz val="11"/>
            <color indexed="81"/>
            <rFont val="Tahoma"/>
            <family val="2"/>
          </rPr>
          <t xml:space="preserve">EN EL CONTEXTO DE SEGURIDAD DIGITAL </t>
        </r>
        <r>
          <rPr>
            <sz val="11"/>
            <color indexed="81"/>
            <rFont val="Tahoma"/>
            <family val="2"/>
          </rPr>
          <t xml:space="preserve">son </t>
        </r>
        <r>
          <rPr>
            <b/>
            <u/>
            <sz val="11"/>
            <color indexed="81"/>
            <rFont val="Tahoma"/>
            <family val="2"/>
          </rPr>
          <t>ACTIVOS</t>
        </r>
        <r>
          <rPr>
            <sz val="11"/>
            <color indexed="81"/>
            <rFont val="Tahoma"/>
            <family val="2"/>
          </rPr>
          <t xml:space="preserve"> elementos tales como aplicaciones de la entidad pública, servicios Web, redes, información física o digital, Tecnologías de la Información -TI- o Tecnologías de la Operación -TO-) que utiliza la entidad para su funcionamiento.
</t>
        </r>
        <r>
          <rPr>
            <b/>
            <u/>
            <sz val="11"/>
            <color indexed="81"/>
            <rFont val="Tahoma"/>
            <family val="2"/>
          </rPr>
          <t>Por ejemplo:</t>
        </r>
        <r>
          <rPr>
            <sz val="11"/>
            <color indexed="81"/>
            <rFont val="Tahoma"/>
            <family val="2"/>
          </rPr>
          <t xml:space="preserve"> Base de datos de nómina, Aplicativo de nómina, Cuentas de cobro, etc.</t>
        </r>
      </text>
    </comment>
    <comment ref="E4" authorId="0" shapeId="0">
      <text>
        <r>
          <rPr>
            <sz val="12"/>
            <color indexed="81"/>
            <rFont val="Tahoma"/>
            <family val="2"/>
          </rPr>
          <t xml:space="preserve">
Recuerde que en la</t>
        </r>
        <r>
          <rPr>
            <sz val="11"/>
            <color indexed="81"/>
            <rFont val="Tahoma"/>
            <family val="2"/>
          </rPr>
          <t xml:space="preserve"> descripción de los riesgos de corrupción deben concurrir TODOS los componentes de su definición:
</t>
        </r>
        <r>
          <rPr>
            <b/>
            <sz val="11"/>
            <color indexed="81"/>
            <rFont val="Tahoma"/>
            <family val="2"/>
          </rPr>
          <t>Acción u omisión + uso del poder + desviación de la gestión de lo público + el beneficio privado.</t>
        </r>
        <r>
          <rPr>
            <sz val="11"/>
            <color indexed="81"/>
            <rFont val="Tahoma"/>
            <family val="2"/>
          </rPr>
          <t xml:space="preserve">
</t>
        </r>
        <r>
          <rPr>
            <b/>
            <sz val="11"/>
            <color indexed="81"/>
            <rFont val="Tahoma"/>
            <family val="2"/>
          </rPr>
          <t xml:space="preserve">
EJEMPLO. </t>
        </r>
        <r>
          <rPr>
            <sz val="11"/>
            <color indexed="81"/>
            <rFont val="Tahoma"/>
            <family val="2"/>
          </rPr>
          <t xml:space="preserve">Posibilidad de recibir o solicitar cualquier dádiva o beneficio a nombre propio o de terceros con el fin de celebrar un contrato.
</t>
        </r>
      </text>
    </comment>
    <comment ref="F4" authorId="0" shapeId="0">
      <text>
        <r>
          <rPr>
            <b/>
            <sz val="9"/>
            <color indexed="81"/>
            <rFont val="Tahoma"/>
            <family val="2"/>
          </rPr>
          <t xml:space="preserve">
</t>
        </r>
        <r>
          <rPr>
            <b/>
            <sz val="11"/>
            <color indexed="81"/>
            <rFont val="Tahoma"/>
            <family val="2"/>
          </rPr>
          <t xml:space="preserve">RECOMENDACIONES A TENER EN CUENTA: </t>
        </r>
        <r>
          <rPr>
            <sz val="11"/>
            <color indexed="81"/>
            <rFont val="Tahoma"/>
            <family val="2"/>
          </rPr>
          <t xml:space="preserve">
1. Para cada causa debe existir un control.
2. Las causas se deben trabajar de manera separada (no
se deben combinar en una misma columna o renglón).
3. Un control puede ser tan eficiente que me ayude
a mitigar varias causas, en estos casos, se repite
el control, asociado de manera independiente a la
causa específica.
4. Recuerde que en seguridad digital deberá seleccionar las vulnerabilidades asociadas a la amenaza identificada. 
5. En seguridad digital, la sola presencia de una vulnerabilidad no causa daños por sí misma, ya que representa únicamente una debilidad de un activo o un control, </t>
        </r>
        <r>
          <rPr>
            <u/>
            <sz val="11"/>
            <color indexed="81"/>
            <rFont val="Tahoma"/>
            <family val="2"/>
          </rPr>
          <t>para que la vulnerabilidad pueda causar daño, es necesario que una amenaza pueda explotar esa debilidad</t>
        </r>
        <r>
          <rPr>
            <sz val="11"/>
            <color indexed="81"/>
            <rFont val="Tahoma"/>
            <family val="2"/>
          </rPr>
          <t>. Una vulnerabilidad que no tiene una amenaza puede no requerir la implementación de un control.</t>
        </r>
      </text>
    </comment>
    <comment ref="G4" authorId="0" shapeId="0">
      <text>
        <r>
          <rPr>
            <sz val="11"/>
            <color indexed="81"/>
            <rFont val="Tahoma"/>
            <family val="2"/>
          </rPr>
          <t xml:space="preserve">
Para riesgos de seguridad digital recuerde que las amenazas  representan situaciones o fuentes que pueden hacer daño a los activos y materializar los riesgos.
Las amenazas pueden ser: 
1. Deliberadas.
2. Fortuitas.
3. Ambientales.</t>
        </r>
      </text>
    </comment>
    <comment ref="H4" authorId="0" shapeId="0">
      <text>
        <r>
          <rPr>
            <b/>
            <sz val="9"/>
            <color indexed="81"/>
            <rFont val="Tahoma"/>
            <family val="2"/>
          </rPr>
          <t xml:space="preserve">
</t>
        </r>
        <r>
          <rPr>
            <sz val="11"/>
            <color indexed="81"/>
            <rFont val="Tahoma"/>
            <family val="2"/>
          </rPr>
          <t xml:space="preserve">Seleccione el tipo de riesgo de acuerdo con los siguientes criterios:
</t>
        </r>
        <r>
          <rPr>
            <b/>
            <sz val="11"/>
            <color indexed="81"/>
            <rFont val="Tahoma"/>
            <family val="2"/>
          </rPr>
          <t xml:space="preserve">Riesgo estratégicos: </t>
        </r>
        <r>
          <rPr>
            <sz val="11"/>
            <color indexed="81"/>
            <rFont val="Tahoma"/>
            <family val="2"/>
          </rPr>
          <t xml:space="preserve">posibilidad de ocurrencia de eventos que afecten los objetivos estratégicos de la organización pública y por tanto impactan toda la entidad.
</t>
        </r>
        <r>
          <rPr>
            <b/>
            <sz val="11"/>
            <color indexed="81"/>
            <rFont val="Tahoma"/>
            <family val="2"/>
          </rPr>
          <t xml:space="preserve">Riesgos gerenciales: </t>
        </r>
        <r>
          <rPr>
            <sz val="11"/>
            <color indexed="81"/>
            <rFont val="Tahoma"/>
            <family val="2"/>
          </rPr>
          <t xml:space="preserve">posibilidad de ocurrencia de eventos que afecten los procesos gerenciales y/o la alta dirección.
</t>
        </r>
        <r>
          <rPr>
            <b/>
            <sz val="11"/>
            <color indexed="81"/>
            <rFont val="Tahoma"/>
            <family val="2"/>
          </rPr>
          <t>Riesgos operativos:</t>
        </r>
        <r>
          <rPr>
            <sz val="11"/>
            <color indexed="81"/>
            <rFont val="Tahoma"/>
            <family val="2"/>
          </rPr>
          <t xml:space="preserve"> posibilidad de ocurrencia de eventos que afecten los procesos misionales de la entidad.
</t>
        </r>
        <r>
          <rPr>
            <b/>
            <sz val="11"/>
            <color indexed="81"/>
            <rFont val="Tahoma"/>
            <family val="2"/>
          </rPr>
          <t xml:space="preserve">Riesgos financieros: </t>
        </r>
        <r>
          <rPr>
            <sz val="11"/>
            <color indexed="81"/>
            <rFont val="Tahoma"/>
            <family val="2"/>
          </rPr>
          <t xml:space="preserve">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Riesgos tecnológicos:</t>
        </r>
        <r>
          <rPr>
            <sz val="11"/>
            <color indexed="81"/>
            <rFont val="Tahoma"/>
            <family val="2"/>
          </rPr>
          <t xml:space="preserve"> posibilidad de ocurrencia de eventos que afecten la totalidad o parte de la infraestructura tecnológica (hardware, software, redes, etc.) de una entidad.
</t>
        </r>
        <r>
          <rPr>
            <b/>
            <sz val="11"/>
            <color indexed="81"/>
            <rFont val="Tahoma"/>
            <family val="2"/>
          </rPr>
          <t xml:space="preserve">
Riesgos de 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 xml:space="preserve">Riesgos de imagen o reputacional: </t>
        </r>
        <r>
          <rPr>
            <sz val="11"/>
            <color indexed="81"/>
            <rFont val="Tahoma"/>
            <family val="2"/>
          </rPr>
          <t xml:space="preserve">posibilidad de ocurrencia de un evento que afecte la imagen, buen nombre o reputación de una organización ante sus clientes y partes interesadas.
</t>
        </r>
        <r>
          <rPr>
            <b/>
            <sz val="11"/>
            <color indexed="81"/>
            <rFont val="Tahoma"/>
            <family val="2"/>
          </rPr>
          <t xml:space="preserve">Riesgos de corrupción: </t>
        </r>
        <r>
          <rPr>
            <sz val="11"/>
            <color indexed="81"/>
            <rFont val="Tahoma"/>
            <family val="2"/>
          </rPr>
          <t xml:space="preserve">posibilidad de que, por acción u omisión, se use el poder para desviar la gestión de lo público hacia un beneficio privado.
</t>
        </r>
        <r>
          <rPr>
            <b/>
            <sz val="11"/>
            <color indexed="81"/>
            <rFont val="Tahoma"/>
            <family val="2"/>
          </rPr>
          <t xml:space="preserve">Riesgos de seguridad digital: </t>
        </r>
        <r>
          <rPr>
            <sz val="11"/>
            <color indexed="81"/>
            <rFont val="Tahoma"/>
            <family val="2"/>
          </rPr>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r>
      </text>
    </comment>
    <comment ref="I4" authorId="0" shapeId="0">
      <text>
        <r>
          <rPr>
            <b/>
            <sz val="9"/>
            <color indexed="81"/>
            <rFont val="Tahoma"/>
            <family val="2"/>
          </rPr>
          <t xml:space="preserve">
</t>
        </r>
        <r>
          <rPr>
            <sz val="11"/>
            <color indexed="81"/>
            <rFont val="Tahoma"/>
            <family val="2"/>
          </rPr>
          <t xml:space="preserve">Describa los efectos y/o consecuencias que tendría la entidad en el caso en el que se meterialice el riesgo identificado. 
</t>
        </r>
      </text>
    </comment>
    <comment ref="J4" authorId="0" shapeId="0">
      <text>
        <r>
          <rPr>
            <b/>
            <sz val="9"/>
            <color indexed="81"/>
            <rFont val="Tahoma"/>
            <family val="2"/>
          </rPr>
          <t xml:space="preserve">
</t>
        </r>
        <r>
          <rPr>
            <sz val="11"/>
            <color indexed="81"/>
            <rFont val="Tahoma"/>
            <family val="2"/>
          </rPr>
          <t xml:space="preserve">Se analiza qué tan posible es que ocurra el riesgo, se expresa en términos de </t>
        </r>
        <r>
          <rPr>
            <b/>
            <i/>
            <u/>
            <sz val="11"/>
            <color indexed="81"/>
            <rFont val="Tahoma"/>
            <family val="2"/>
          </rPr>
          <t xml:space="preserve">frecuencia o factibilidad.
</t>
        </r>
        <r>
          <rPr>
            <b/>
            <sz val="11"/>
            <color indexed="81"/>
            <rFont val="Tahoma"/>
            <family val="2"/>
          </rPr>
          <t>Frecuencia:</t>
        </r>
        <r>
          <rPr>
            <sz val="11"/>
            <color indexed="81"/>
            <rFont val="Tahoma"/>
            <family val="2"/>
          </rPr>
          <t xml:space="preserve"> implica analizar el número de eventos en un periodo determinado, se trata de hechos que se han materializado o se cuenta con un historial de situaciones o eventos asociados al riesgo; 
</t>
        </r>
        <r>
          <rPr>
            <b/>
            <sz val="11"/>
            <color indexed="81"/>
            <rFont val="Tahoma"/>
            <family val="2"/>
          </rPr>
          <t>Factibilidad</t>
        </r>
        <r>
          <rPr>
            <sz val="11"/>
            <color indexed="81"/>
            <rFont val="Tahoma"/>
            <family val="2"/>
          </rPr>
          <t xml:space="preserve"> implica analizar la presencia de factores internos y externos que pueden propiciar el riesgo, se trata en este caso de un hecho que no se ha presentado pero es posible que suceda. 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t>
        </r>
      </text>
    </comment>
    <comment ref="AO4" authorId="0" shapeId="0">
      <text>
        <r>
          <rPr>
            <b/>
            <sz val="9"/>
            <color indexed="81"/>
            <rFont val="Tahoma"/>
            <family val="2"/>
          </rPr>
          <t xml:space="preserve">
</t>
        </r>
        <r>
          <rPr>
            <sz val="11"/>
            <color indexed="81"/>
            <rFont val="Tahoma"/>
            <family val="2"/>
          </rPr>
          <t xml:space="preserve">Para calificar el impacto de los riesgos de gestión y los riesgos de seguridad digital, deberá remitirse a la hoja de CRITERIOS PARA EL IMPACTO.
Para calificar el impacto de los riesgos de corrupción deberá responder </t>
        </r>
        <r>
          <rPr>
            <b/>
            <sz val="12"/>
            <color indexed="81"/>
            <rFont val="Tahoma"/>
            <family val="2"/>
          </rPr>
          <t xml:space="preserve">"SI" </t>
        </r>
        <r>
          <rPr>
            <sz val="11"/>
            <color indexed="81"/>
            <rFont val="Tahoma"/>
            <family val="2"/>
          </rPr>
          <t xml:space="preserve">o </t>
        </r>
        <r>
          <rPr>
            <b/>
            <sz val="12"/>
            <color indexed="81"/>
            <rFont val="Tahoma"/>
            <family val="2"/>
          </rPr>
          <t>"NO"</t>
        </r>
        <r>
          <rPr>
            <sz val="11"/>
            <color indexed="81"/>
            <rFont val="Tahoma"/>
            <family val="2"/>
          </rPr>
          <t xml:space="preserve"> a las preguntas que van de la columna </t>
        </r>
        <r>
          <rPr>
            <b/>
            <sz val="12"/>
            <color indexed="81"/>
            <rFont val="Tahoma"/>
            <family val="2"/>
          </rPr>
          <t xml:space="preserve">"T" </t>
        </r>
        <r>
          <rPr>
            <sz val="11"/>
            <color indexed="81"/>
            <rFont val="Tahoma"/>
            <family val="2"/>
          </rPr>
          <t xml:space="preserve">hasta la columna </t>
        </r>
        <r>
          <rPr>
            <b/>
            <sz val="12"/>
            <color indexed="81"/>
            <rFont val="Tahoma"/>
            <family val="2"/>
          </rPr>
          <t>"AL".</t>
        </r>
      </text>
    </comment>
    <comment ref="BG4" authorId="0" shapeId="0">
      <text>
        <r>
          <rPr>
            <sz val="9"/>
            <color indexed="81"/>
            <rFont val="Tahoma"/>
            <family val="2"/>
          </rPr>
          <t xml:space="preserve">
</t>
        </r>
        <r>
          <rPr>
            <sz val="11"/>
            <color indexed="81"/>
            <rFont val="Tahoma"/>
            <family val="2"/>
          </rPr>
          <t xml:space="preserve">El resultado de cada variable de diseño, a excepción de la evidencia, va a afectar la calificación del diseño del control, ya que deben cumplirse todas las variables para que un control se evalúe como bien diseñado.
Los rangos de calificación se presentan a continuación:
</t>
        </r>
        <r>
          <rPr>
            <b/>
            <sz val="11"/>
            <color indexed="81"/>
            <rFont val="Tahoma"/>
            <family val="2"/>
          </rPr>
          <t xml:space="preserve">FUERTE : </t>
        </r>
        <r>
          <rPr>
            <sz val="11"/>
            <color indexed="81"/>
            <rFont val="Tahoma"/>
            <family val="2"/>
          </rPr>
          <t>Calificación entre 96 y 100</t>
        </r>
        <r>
          <rPr>
            <b/>
            <sz val="11"/>
            <color indexed="81"/>
            <rFont val="Tahoma"/>
            <family val="2"/>
          </rPr>
          <t xml:space="preserve">
MODERADO: </t>
        </r>
        <r>
          <rPr>
            <sz val="11"/>
            <color indexed="81"/>
            <rFont val="Tahoma"/>
            <family val="2"/>
          </rPr>
          <t>Calificación entre 86 y 95</t>
        </r>
        <r>
          <rPr>
            <b/>
            <sz val="11"/>
            <color indexed="81"/>
            <rFont val="Tahoma"/>
            <family val="2"/>
          </rPr>
          <t xml:space="preserve">
DÉBIL:</t>
        </r>
        <r>
          <rPr>
            <sz val="11"/>
            <color indexed="81"/>
            <rFont val="Tahoma"/>
            <family val="2"/>
          </rPr>
          <t xml:space="preserve"> Calificación entre 0 y 85.</t>
        </r>
      </text>
    </comment>
    <comment ref="BH4" authorId="0" shapeId="0">
      <text>
        <r>
          <rPr>
            <sz val="11"/>
            <color indexed="81"/>
            <rFont val="Tahoma"/>
            <family val="2"/>
          </rPr>
          <t xml:space="preserve">
Con base en el resultado de la evaluación del control (columna AZ), seleccione de la lista desplegable el diseño del control de acuerdo con la siguiente información: 
</t>
        </r>
        <r>
          <rPr>
            <b/>
            <sz val="11"/>
            <color indexed="81"/>
            <rFont val="Tahoma"/>
            <family val="2"/>
          </rPr>
          <t xml:space="preserve">FUERTE : </t>
        </r>
        <r>
          <rPr>
            <sz val="11"/>
            <color indexed="81"/>
            <rFont val="Tahoma"/>
            <family val="2"/>
          </rPr>
          <t xml:space="preserve">Calificación entre 96 y 100
</t>
        </r>
        <r>
          <rPr>
            <b/>
            <sz val="11"/>
            <color indexed="81"/>
            <rFont val="Tahoma"/>
            <family val="2"/>
          </rPr>
          <t xml:space="preserve">MODERADO: </t>
        </r>
        <r>
          <rPr>
            <sz val="11"/>
            <color indexed="81"/>
            <rFont val="Tahoma"/>
            <family val="2"/>
          </rPr>
          <t xml:space="preserve">Calificación entre 86 y 95
</t>
        </r>
        <r>
          <rPr>
            <b/>
            <sz val="11"/>
            <color indexed="81"/>
            <rFont val="Tahoma"/>
            <family val="2"/>
          </rPr>
          <t>DÉBIL:</t>
        </r>
        <r>
          <rPr>
            <sz val="11"/>
            <color indexed="81"/>
            <rFont val="Tahoma"/>
            <family val="2"/>
          </rPr>
          <t xml:space="preserve"> Calificación entre 0 y 85.</t>
        </r>
      </text>
    </comment>
    <comment ref="BI4" authorId="0" shapeId="0">
      <text>
        <r>
          <rPr>
            <b/>
            <sz val="9"/>
            <color indexed="81"/>
            <rFont val="Tahoma"/>
            <family val="2"/>
          </rPr>
          <t xml:space="preserve">
</t>
        </r>
        <r>
          <rPr>
            <sz val="11"/>
            <color indexed="81"/>
            <rFont val="Tahoma"/>
            <family val="2"/>
          </rPr>
          <t xml:space="preserve">Aunque un control esté bien diseñado, este debe ejecutarse de manera consistente, de tal forma que se pueda mitigar el riesgo. No basta solo con tener controles bien diseñados, debe asegurarse por parte de la primera línea de defensa que el control se ejecute. Al momento de determinar si el control se ejecuta, inicialmente, el responsable del proceso debe llevar a cabo una confirmación, posteriormente se confirma con las actividades de evaluación realizadas por auditoría interna o control interno.
</t>
        </r>
        <r>
          <rPr>
            <b/>
            <sz val="11"/>
            <color indexed="81"/>
            <rFont val="Tahoma"/>
            <family val="2"/>
          </rPr>
          <t xml:space="preserve">FUERTE: </t>
        </r>
        <r>
          <rPr>
            <sz val="11"/>
            <color indexed="81"/>
            <rFont val="Tahoma"/>
            <family val="2"/>
          </rPr>
          <t>El control se ejecuta de manera consistente por parte del responsable</t>
        </r>
        <r>
          <rPr>
            <b/>
            <sz val="11"/>
            <color indexed="81"/>
            <rFont val="Tahoma"/>
            <family val="2"/>
          </rPr>
          <t xml:space="preserve">
MODERADO: </t>
        </r>
        <r>
          <rPr>
            <sz val="11"/>
            <color indexed="81"/>
            <rFont val="Tahoma"/>
            <family val="2"/>
          </rPr>
          <t>El control se ejecuta algunas veces por parte del responsable</t>
        </r>
        <r>
          <rPr>
            <b/>
            <sz val="11"/>
            <color indexed="81"/>
            <rFont val="Tahoma"/>
            <family val="2"/>
          </rPr>
          <t xml:space="preserve">
DÉBIL: </t>
        </r>
        <r>
          <rPr>
            <sz val="11"/>
            <color indexed="81"/>
            <rFont val="Tahoma"/>
            <family val="2"/>
          </rPr>
          <t>El control no se ejecuta por parte del responsable</t>
        </r>
      </text>
    </comment>
    <comment ref="BJ4" authorId="0" shapeId="0">
      <text>
        <r>
          <rPr>
            <b/>
            <sz val="9"/>
            <color indexed="81"/>
            <rFont val="Tahoma"/>
            <family val="2"/>
          </rPr>
          <t xml:space="preserve">
</t>
        </r>
        <r>
          <rPr>
            <sz val="11"/>
            <color indexed="81"/>
            <rFont val="Tahoma"/>
            <family val="2"/>
          </rPr>
          <t xml:space="preserve">En la evaluación del diseño y ejecución de los controles las dos variables son importantes y significativas en el tratamiento de los riesgos y sus causas, por lo que siempre la calificación de la solidez de cada control asumirá la calificación del diseño o ejecución con
menor calificación entre fuerte, moderado y débil, tal como se detalla a continuación:
</t>
        </r>
        <r>
          <rPr>
            <b/>
            <sz val="11"/>
            <color indexed="81"/>
            <rFont val="Tahoma"/>
            <family val="2"/>
          </rPr>
          <t>FUERTE + FUERTE =</t>
        </r>
        <r>
          <rPr>
            <sz val="11"/>
            <color indexed="81"/>
            <rFont val="Tahoma"/>
            <family val="2"/>
          </rPr>
          <t xml:space="preserve"> FUERTE.
</t>
        </r>
        <r>
          <rPr>
            <b/>
            <sz val="11"/>
            <color indexed="81"/>
            <rFont val="Tahoma"/>
            <family val="2"/>
          </rPr>
          <t>FUERTE + MODERADO</t>
        </r>
        <r>
          <rPr>
            <sz val="11"/>
            <color indexed="81"/>
            <rFont val="Tahoma"/>
            <family val="2"/>
          </rPr>
          <t xml:space="preserve"> = MODERADO.
</t>
        </r>
        <r>
          <rPr>
            <b/>
            <sz val="11"/>
            <color indexed="81"/>
            <rFont val="Tahoma"/>
            <family val="2"/>
          </rPr>
          <t xml:space="preserve">FUERTE + DÉBIL </t>
        </r>
        <r>
          <rPr>
            <sz val="11"/>
            <color indexed="81"/>
            <rFont val="Tahoma"/>
            <family val="2"/>
          </rPr>
          <t xml:space="preserve">= DÉBIL.
</t>
        </r>
        <r>
          <rPr>
            <b/>
            <sz val="11"/>
            <color indexed="81"/>
            <rFont val="Tahoma"/>
            <family val="2"/>
          </rPr>
          <t>MODERADO + FUERTE</t>
        </r>
        <r>
          <rPr>
            <sz val="11"/>
            <color indexed="81"/>
            <rFont val="Tahoma"/>
            <family val="2"/>
          </rPr>
          <t xml:space="preserve"> = MODERADO.
</t>
        </r>
        <r>
          <rPr>
            <b/>
            <sz val="11"/>
            <color indexed="81"/>
            <rFont val="Tahoma"/>
            <family val="2"/>
          </rPr>
          <t>MODERADO + MODERADO</t>
        </r>
        <r>
          <rPr>
            <sz val="11"/>
            <color indexed="81"/>
            <rFont val="Tahoma"/>
            <family val="2"/>
          </rPr>
          <t xml:space="preserve"> = MODERADO.
</t>
        </r>
        <r>
          <rPr>
            <b/>
            <sz val="11"/>
            <color indexed="81"/>
            <rFont val="Tahoma"/>
            <family val="2"/>
          </rPr>
          <t>MODERADO + DÉBIL</t>
        </r>
        <r>
          <rPr>
            <sz val="11"/>
            <color indexed="81"/>
            <rFont val="Tahoma"/>
            <family val="2"/>
          </rPr>
          <t xml:space="preserve"> = DÉBIL.
</t>
        </r>
        <r>
          <rPr>
            <b/>
            <sz val="11"/>
            <color indexed="81"/>
            <rFont val="Tahoma"/>
            <family val="2"/>
          </rPr>
          <t>DÉBIL + FUERTE</t>
        </r>
        <r>
          <rPr>
            <sz val="11"/>
            <color indexed="81"/>
            <rFont val="Tahoma"/>
            <family val="2"/>
          </rPr>
          <t xml:space="preserve"> = DÉBIL.
</t>
        </r>
        <r>
          <rPr>
            <b/>
            <sz val="11"/>
            <color indexed="81"/>
            <rFont val="Tahoma"/>
            <family val="2"/>
          </rPr>
          <t>DÉBIL + MODERADO</t>
        </r>
        <r>
          <rPr>
            <sz val="11"/>
            <color indexed="81"/>
            <rFont val="Tahoma"/>
            <family val="2"/>
          </rPr>
          <t xml:space="preserve"> = DÉBIL.
</t>
        </r>
        <r>
          <rPr>
            <b/>
            <sz val="11"/>
            <color indexed="81"/>
            <rFont val="Tahoma"/>
            <family val="2"/>
          </rPr>
          <t>DÉBIL + DÉBIL</t>
        </r>
        <r>
          <rPr>
            <sz val="11"/>
            <color indexed="81"/>
            <rFont val="Tahoma"/>
            <family val="2"/>
          </rPr>
          <t xml:space="preserve"> = DÉBIL.
</t>
        </r>
        <r>
          <rPr>
            <sz val="10"/>
            <color indexed="81"/>
            <rFont val="Tahoma"/>
            <family val="2"/>
          </rPr>
          <t xml:space="preserve">
</t>
        </r>
      </text>
    </comment>
    <comment ref="BL4" authorId="0" shapeId="0">
      <text>
        <r>
          <rPr>
            <b/>
            <sz val="11"/>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 xml:space="preserve">FUERTE: </t>
        </r>
        <r>
          <rPr>
            <sz val="11"/>
            <color indexed="81"/>
            <rFont val="Tahoma"/>
            <family val="2"/>
          </rPr>
          <t>El promedio de la solidez individual de cada control al sumarlos y ponderarlos es igual a 100.</t>
        </r>
        <r>
          <rPr>
            <b/>
            <sz val="11"/>
            <color indexed="81"/>
            <rFont val="Tahoma"/>
            <family val="2"/>
          </rPr>
          <t xml:space="preserve">
MODERADO: </t>
        </r>
        <r>
          <rPr>
            <sz val="11"/>
            <color indexed="81"/>
            <rFont val="Tahoma"/>
            <family val="2"/>
          </rPr>
          <t>El promedio de la solidez individual de cada control al sumarlos y ponderarlos está entre 50 y 99.</t>
        </r>
        <r>
          <rPr>
            <b/>
            <sz val="11"/>
            <color indexed="81"/>
            <rFont val="Tahoma"/>
            <family val="2"/>
          </rPr>
          <t xml:space="preserve">
DÉBIL: </t>
        </r>
        <r>
          <rPr>
            <sz val="11"/>
            <color indexed="81"/>
            <rFont val="Tahoma"/>
            <family val="2"/>
          </rPr>
          <t>El promedio de la solidez individual de cada control al sumarlos y ponderarlos es menor a 50.</t>
        </r>
      </text>
    </comment>
    <comment ref="BM4" authorId="0" shapeId="0">
      <text>
        <r>
          <rPr>
            <b/>
            <sz val="9"/>
            <color indexed="81"/>
            <rFont val="Tahoma"/>
            <family val="2"/>
          </rPr>
          <t xml:space="preserve">
</t>
        </r>
        <r>
          <rPr>
            <sz val="11"/>
            <color indexed="81"/>
            <rFont val="Tahoma"/>
            <family val="2"/>
          </rPr>
          <t xml:space="preserve">Tratándose de riesgos de corrupción únicamente hay disminución de probabilidad. Es decir, para el impacto
no opera el desplazamiento.
</t>
        </r>
      </text>
    </comment>
    <comment ref="BR4" authorId="0" shapeId="0">
      <text>
        <r>
          <rPr>
            <b/>
            <sz val="9"/>
            <color indexed="81"/>
            <rFont val="Tahoma"/>
            <family val="2"/>
          </rPr>
          <t xml:space="preserve">
</t>
        </r>
        <r>
          <rPr>
            <sz val="11"/>
            <color indexed="81"/>
            <rFont val="Tahoma"/>
            <family val="2"/>
          </rPr>
          <t>El nivel de riesgo residual dependerá del resultado del desplazamiento del riesgo inherente.</t>
        </r>
      </text>
    </comment>
    <comment ref="BS4" authorId="0" shapeId="0">
      <text>
        <r>
          <rPr>
            <b/>
            <sz val="9"/>
            <color indexed="81"/>
            <rFont val="Tahoma"/>
            <family val="2"/>
          </rPr>
          <t xml:space="preserve">
</t>
        </r>
        <r>
          <rPr>
            <sz val="11"/>
            <color indexed="81"/>
            <rFont val="Tahoma"/>
            <family val="2"/>
          </rPr>
          <t xml:space="preserve">El tratamiento del riesgo de corrupción puede ser:
</t>
        </r>
        <r>
          <rPr>
            <b/>
            <sz val="11"/>
            <color indexed="81"/>
            <rFont val="Tahoma"/>
            <family val="2"/>
          </rPr>
          <t>REDUCIR EL RIESGO:</t>
        </r>
        <r>
          <rPr>
            <sz val="11"/>
            <color indexed="81"/>
            <rFont val="Tahoma"/>
            <family val="2"/>
          </rPr>
          <t xml:space="preserve"> Se adoptan medidas para reducir la probabilidad o el impacto del riesgo, o ambos; por lo general conlleva a la implementación de controles.
</t>
        </r>
        <r>
          <rPr>
            <b/>
            <sz val="11"/>
            <color indexed="81"/>
            <rFont val="Tahoma"/>
            <family val="2"/>
          </rPr>
          <t>EVITAR EL RIESGO:</t>
        </r>
        <r>
          <rPr>
            <sz val="11"/>
            <color indexed="81"/>
            <rFont val="Tahoma"/>
            <family val="2"/>
          </rPr>
          <t xml:space="preserve"> Se abandonan las actividades que dan lugar al riesgo, es decir, no iniciar o no continuar con la actividad que lo provoca.
</t>
        </r>
        <r>
          <rPr>
            <b/>
            <sz val="11"/>
            <color indexed="81"/>
            <rFont val="Tahoma"/>
            <family val="2"/>
          </rPr>
          <t xml:space="preserve">
COMPARTIR EL RIESGO:</t>
        </r>
        <r>
          <rPr>
            <sz val="11"/>
            <color indexed="81"/>
            <rFont val="Tahoma"/>
            <family val="2"/>
          </rPr>
          <t xml:space="preserve"> Se reduce la probabilidad o el impacto del riesgo transfiriendo o compartiendo una parte de este. Los riesgos de corrupción se pueden compartir pero no se puede transferir su responsabilidad.</t>
        </r>
      </text>
    </comment>
    <comment ref="BT4" authorId="0" shapeId="0">
      <text>
        <r>
          <rPr>
            <b/>
            <sz val="9"/>
            <color indexed="81"/>
            <rFont val="Tahoma"/>
            <family val="2"/>
          </rPr>
          <t xml:space="preserve">
</t>
        </r>
        <r>
          <rPr>
            <b/>
            <sz val="11"/>
            <color indexed="81"/>
            <rFont val="Tahoma"/>
            <family val="2"/>
          </rPr>
          <t>ACTIVIDADES DE CONTROL:</t>
        </r>
        <r>
          <rPr>
            <sz val="11"/>
            <color indexed="81"/>
            <rFont val="Tahoma"/>
            <family val="2"/>
          </rPr>
          <t xml:space="preserve"> Son las acciones establecidas a través de políticas y procedimientos que contribuyen a garantizar que se lleven a cabo las instrucciones de la dirección para mitigar los riesgos que inciden en el cumplimiento de los objetivos.
</t>
        </r>
        <r>
          <rPr>
            <b/>
            <sz val="11"/>
            <color indexed="81"/>
            <rFont val="Tahoma"/>
            <family val="2"/>
          </rPr>
          <t xml:space="preserve">
IMPORTANTE
</t>
        </r>
        <r>
          <rPr>
            <sz val="11"/>
            <color indexed="81"/>
            <rFont val="Tahoma"/>
            <family val="2"/>
          </rPr>
          <t xml:space="preserve">1. Una política por sí sola no es un control.
2. Los controles se despliegan a través de los procedimientos documentados.
3. La actividad de control debe por sí sola mitigar o tratar la causa del riesgo y ejecutarse como parte del día a día de las operaciones.
</t>
        </r>
        <r>
          <rPr>
            <b/>
            <sz val="11"/>
            <color indexed="81"/>
            <rFont val="Tahoma"/>
            <family val="2"/>
          </rPr>
          <t xml:space="preserve">
EJEMPLO: </t>
        </r>
        <r>
          <rPr>
            <sz val="11"/>
            <color indexed="81"/>
            <rFont val="Tahoma"/>
            <family val="2"/>
          </rPr>
          <t xml:space="preserve">La política establece que para los contratos de bienes y servicios
se deben tener tres cotizaciones. El procedimiento será la revisión que valide que la política se está cumpliendo, dejando claras las actividades y responsabilidades que asume el personal que lleva a cabo la actividad de control y asegura que existan las tres cotizaciones. </t>
        </r>
        <r>
          <rPr>
            <b/>
            <sz val="11"/>
            <color indexed="81"/>
            <rFont val="Tahoma"/>
            <family val="2"/>
          </rPr>
          <t xml:space="preserve">
</t>
        </r>
        <r>
          <rPr>
            <sz val="11"/>
            <color indexed="81"/>
            <rFont val="Tahoma"/>
            <family val="2"/>
          </rPr>
          <t xml:space="preserve">Tanto la política como el procedimiento deben estar documentados. Esto contribuye a que las actividades de control sean parte del día a día de las operaciones de la entidad.
</t>
        </r>
      </text>
    </comment>
    <comment ref="BU4" authorId="0" shapeId="0">
      <text>
        <r>
          <rPr>
            <b/>
            <sz val="9"/>
            <color indexed="81"/>
            <rFont val="Tahoma"/>
            <family val="2"/>
          </rPr>
          <t xml:space="preserve"> 
</t>
        </r>
        <r>
          <rPr>
            <b/>
            <sz val="11"/>
            <color indexed="81"/>
            <rFont val="Tahoma"/>
            <family val="2"/>
          </rPr>
          <t xml:space="preserve">CONTROL PREVENTIVO: </t>
        </r>
        <r>
          <rPr>
            <sz val="11"/>
            <color indexed="81"/>
            <rFont val="Tahoma"/>
            <family val="2"/>
          </rPr>
          <t xml:space="preserve">Controles que están diseñados para evitar un evento no deseado en el momento en que se produce. Este tipo de controles intentan evitar la ocurrencia de los riesgos que puedan afectar el cumplimiento de los objetivos.
</t>
        </r>
        <r>
          <rPr>
            <b/>
            <sz val="11"/>
            <color indexed="81"/>
            <rFont val="Tahoma"/>
            <family val="2"/>
          </rPr>
          <t xml:space="preserve">EJEMPLO: </t>
        </r>
        <r>
          <rPr>
            <sz val="11"/>
            <color indexed="81"/>
            <rFont val="Tahoma"/>
            <family val="2"/>
          </rPr>
          <t>Revisión al cumplimiento de los
requisitos contractuales en el proceso
de selección del contratista o proveedor.</t>
        </r>
      </text>
    </comment>
    <comment ref="BV4" authorId="0" shapeId="0">
      <text>
        <r>
          <rPr>
            <b/>
            <sz val="9"/>
            <color indexed="81"/>
            <rFont val="Tahoma"/>
            <family val="2"/>
          </rPr>
          <t xml:space="preserve">
</t>
        </r>
        <r>
          <rPr>
            <b/>
            <sz val="11"/>
            <color indexed="81"/>
            <rFont val="Tahoma"/>
            <family val="2"/>
          </rPr>
          <t xml:space="preserve">CONTROL DETECTIVO: </t>
        </r>
        <r>
          <rPr>
            <sz val="11"/>
            <color indexed="81"/>
            <rFont val="Tahoma"/>
            <family val="2"/>
          </rPr>
          <t xml:space="preserve">Controles que están diseñados para identificar
un evento o resultado no previsto después de que se haya producido. Buscan detectar la situación no deseada para que se corrija y se tomen las acciones correspondientes.
</t>
        </r>
        <r>
          <rPr>
            <b/>
            <sz val="11"/>
            <color indexed="81"/>
            <rFont val="Tahoma"/>
            <family val="2"/>
          </rPr>
          <t xml:space="preserve">EJEMPLO: </t>
        </r>
        <r>
          <rPr>
            <sz val="11"/>
            <color indexed="81"/>
            <rFont val="Tahoma"/>
            <family val="2"/>
          </rPr>
          <t>Realizar una conciliación bancaria para verificar que los saldos en libros corresponden con los saldos en bancos.</t>
        </r>
      </text>
    </comment>
    <comment ref="BY4" authorId="0" shapeId="0">
      <text>
        <r>
          <rPr>
            <b/>
            <sz val="9"/>
            <color indexed="81"/>
            <rFont val="Tahoma"/>
            <family val="2"/>
          </rPr>
          <t xml:space="preserve">
</t>
        </r>
        <r>
          <rPr>
            <sz val="11"/>
            <color indexed="81"/>
            <rFont val="Tahoma"/>
            <family val="2"/>
          </rPr>
          <t>En este campo deberá señalar la fecha en la que cumplirá con la actividad de control propuesta.</t>
        </r>
      </text>
    </comment>
    <comment ref="BZ4" authorId="0" shapeId="0">
      <text>
        <r>
          <rPr>
            <b/>
            <sz val="9"/>
            <color indexed="81"/>
            <rFont val="Tahoma"/>
            <family val="2"/>
          </rPr>
          <t xml:space="preserve">
</t>
        </r>
        <r>
          <rPr>
            <sz val="11"/>
            <color indexed="81"/>
            <rFont val="Tahoma"/>
            <family val="2"/>
          </rPr>
          <t>La eficacia de una acción está dada por el grado en que se cumplieron los objetivos previstos en su diseño. Para el caso de la presente matriz estarán relacionadas con el cumplimiento de las actividades de control programadas para mitigar los riesgos identificados.</t>
        </r>
      </text>
    </comment>
    <comment ref="CA4" authorId="0" shapeId="0">
      <text>
        <r>
          <rPr>
            <sz val="11"/>
            <color indexed="81"/>
            <rFont val="Tahoma"/>
            <family val="2"/>
          </rPr>
          <t xml:space="preserve">
Mide el impacto del logro de los resultados, es decir, que suministra información sobre qué tan efectivas han sido las acciones de control para impedir la materialización de los riesgos de corrupción identificados.</t>
        </r>
      </text>
    </comment>
    <comment ref="J5" authorId="0" shapeId="0">
      <text>
        <r>
          <rPr>
            <b/>
            <sz val="9"/>
            <color indexed="81"/>
            <rFont val="Tahoma"/>
            <family val="2"/>
          </rPr>
          <t xml:space="preserve">
</t>
        </r>
        <r>
          <rPr>
            <sz val="11"/>
            <color indexed="81"/>
            <rFont val="Tahoma"/>
            <family val="2"/>
          </rPr>
          <t>Bajo el criterio de FRECUENCIA y/o FACTIBILIDAD se analiza la presencia de factores internos y externos que pueden propiciar el riesgo. Puede tratarse de un hecho que no se ha presentado pero es posible que se dé.</t>
        </r>
      </text>
    </comment>
    <comment ref="K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L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M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N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O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P5" authorId="0" shapeId="0">
      <text>
        <r>
          <rPr>
            <b/>
            <sz val="9"/>
            <color indexed="81"/>
            <rFont val="Tahoma"/>
            <family val="2"/>
          </rPr>
          <t xml:space="preserve">
</t>
        </r>
        <r>
          <rPr>
            <sz val="11"/>
            <color indexed="81"/>
            <rFont val="Tahoma"/>
            <family val="2"/>
          </rPr>
          <t xml:space="preserve">En caso de que la entidad no cuente con datos históricos sobre el número de eventos que se hayan materializado en un periodo de tiempo, los integrantes del equipo de trabajo deben calificar en privado el nivel de probabilidad en términos de factibilidad, utilizando la siguiente matriz de priorización de probabilidad.La calificación de 1 a 5 deberá realizarla teniendo en cuenta la siguiente información: 
</t>
        </r>
        <r>
          <rPr>
            <b/>
            <sz val="11"/>
            <color indexed="81"/>
            <rFont val="Tahoma"/>
            <family val="2"/>
          </rPr>
          <t>5 =  Casi seguro:</t>
        </r>
        <r>
          <rPr>
            <sz val="11"/>
            <color indexed="81"/>
            <rFont val="Tahoma"/>
            <family val="2"/>
          </rPr>
          <t xml:space="preserve"> Se espera que el evento ocurra en la mayoría de las circunstancias (Más de 1 vez al año).
</t>
        </r>
        <r>
          <rPr>
            <b/>
            <sz val="11"/>
            <color indexed="81"/>
            <rFont val="Tahoma"/>
            <family val="2"/>
          </rPr>
          <t xml:space="preserve">4 = Probable: </t>
        </r>
        <r>
          <rPr>
            <sz val="11"/>
            <color indexed="81"/>
            <rFont val="Tahoma"/>
            <family val="2"/>
          </rPr>
          <t xml:space="preserve">Es viable que el evento ocurra en la mayoría de las circunstancias (Al menos 1 vez en el año).
</t>
        </r>
        <r>
          <rPr>
            <b/>
            <sz val="11"/>
            <color indexed="81"/>
            <rFont val="Tahoma"/>
            <family val="2"/>
          </rPr>
          <t>3 = Posible:</t>
        </r>
        <r>
          <rPr>
            <sz val="11"/>
            <color indexed="81"/>
            <rFont val="Tahoma"/>
            <family val="2"/>
          </rPr>
          <t xml:space="preserve"> El evento podrá ocurrir en algún momento (Al menos 1 vez en los últimos 2 años).
</t>
        </r>
        <r>
          <rPr>
            <b/>
            <sz val="11"/>
            <color indexed="81"/>
            <rFont val="Tahoma"/>
            <family val="2"/>
          </rPr>
          <t xml:space="preserve">
2 = Improbable: </t>
        </r>
        <r>
          <rPr>
            <sz val="11"/>
            <color indexed="81"/>
            <rFont val="Tahoma"/>
            <family val="2"/>
          </rPr>
          <t xml:space="preserve">El evento puede ocurrir en algún
momento (Al menos 1 vez en los últimos 5 años).
</t>
        </r>
        <r>
          <rPr>
            <b/>
            <sz val="11"/>
            <color indexed="81"/>
            <rFont val="Tahoma"/>
            <family val="2"/>
          </rPr>
          <t>1 = Rara vez:</t>
        </r>
        <r>
          <rPr>
            <sz val="11"/>
            <color indexed="81"/>
            <rFont val="Tahoma"/>
            <family val="2"/>
          </rPr>
          <t xml:space="preserve"> El evento puede ocurrir solo en circunstancias excepcionales (poco comunes o anormales) (No se ha presentado en los últimos 5 años).
</t>
        </r>
      </text>
    </comment>
    <comment ref="S5" authorId="0" shapeId="0">
      <text>
        <r>
          <rPr>
            <b/>
            <sz val="9"/>
            <color indexed="81"/>
            <rFont val="Tahoma"/>
            <family val="2"/>
          </rPr>
          <t xml:space="preserve">
</t>
        </r>
        <r>
          <rPr>
            <sz val="11"/>
            <color indexed="81"/>
            <rFont val="Tahoma"/>
            <family val="2"/>
          </rPr>
          <t xml:space="preserve">Por </t>
        </r>
        <r>
          <rPr>
            <b/>
            <i/>
            <u/>
            <sz val="11"/>
            <color indexed="81"/>
            <rFont val="Tahoma"/>
            <family val="2"/>
          </rPr>
          <t>PROBABILIDAD</t>
        </r>
        <r>
          <rPr>
            <sz val="11"/>
            <color indexed="81"/>
            <rFont val="Tahoma"/>
            <family val="2"/>
          </rPr>
          <t xml:space="preserve"> se entiende la posibilidad de ocurrencia del riesgo, esta puede ser medida con criterios de frecuencia o factibilidad.
</t>
        </r>
        <r>
          <rPr>
            <b/>
            <sz val="9"/>
            <color indexed="81"/>
            <rFont val="Tahoma"/>
            <family val="2"/>
          </rPr>
          <t xml:space="preserve">
</t>
        </r>
      </text>
    </comment>
    <comment ref="AO5" authorId="0" shapeId="0">
      <text>
        <r>
          <rPr>
            <b/>
            <sz val="9"/>
            <color indexed="81"/>
            <rFont val="Tahoma"/>
            <family val="2"/>
          </rPr>
          <t xml:space="preserve">
</t>
        </r>
        <r>
          <rPr>
            <b/>
            <sz val="11"/>
            <color indexed="81"/>
            <rFont val="Tahoma"/>
            <family val="2"/>
          </rPr>
          <t xml:space="preserve">MODERADO: </t>
        </r>
        <r>
          <rPr>
            <sz val="11"/>
            <color indexed="81"/>
            <rFont val="Tahoma"/>
            <family val="2"/>
          </rPr>
          <t xml:space="preserve">De 1 a 5 respuestas afirmativas, es impacto moderado y deberá seleccionar el nivel de impacto de la lista deplegable de acuerdo con el resultado obtenido en la columna del total de respuestas afirmativas (AI). 
</t>
        </r>
        <r>
          <rPr>
            <b/>
            <sz val="11"/>
            <color indexed="81"/>
            <rFont val="Tahoma"/>
            <family val="2"/>
          </rPr>
          <t xml:space="preserve">MAYOR: </t>
        </r>
        <r>
          <rPr>
            <sz val="11"/>
            <color indexed="81"/>
            <rFont val="Tahoma"/>
            <family val="2"/>
          </rPr>
          <t xml:space="preserve">De 6 a 11 respuestas afirmativas, es impacto mayor y deberá seleccionar el nivel de impacto de la lista deplegable de acuerdo con el resultado obtenido en la columna del total de respuestas afirmativas (AI). 
</t>
        </r>
        <r>
          <rPr>
            <b/>
            <sz val="11"/>
            <color indexed="81"/>
            <rFont val="Tahoma"/>
            <family val="2"/>
          </rPr>
          <t xml:space="preserve">CATASTRÓFICO: </t>
        </r>
        <r>
          <rPr>
            <sz val="11"/>
            <color indexed="81"/>
            <rFont val="Tahoma"/>
            <family val="2"/>
          </rPr>
          <t xml:space="preserve">De 12 a 18 respuestas afirmativas, es impacto catastrófico y deberá seleccionar el nivel de impacto de la lista deplegable de acuerdo con el resultado obtenido en la columna del total de respuestas afirmativas (AI). </t>
        </r>
      </text>
    </comment>
    <comment ref="AQ5" authorId="0" shapeId="0">
      <text>
        <r>
          <rPr>
            <b/>
            <sz val="9"/>
            <color indexed="81"/>
            <rFont val="Tahoma"/>
            <family val="2"/>
          </rPr>
          <t xml:space="preserve">
</t>
        </r>
        <r>
          <rPr>
            <sz val="11"/>
            <color indexed="81"/>
            <rFont val="Tahoma"/>
            <family val="2"/>
          </rPr>
          <t>Señale de la lista desplegable el nivel de riesgo inherente de acuerdo con las siguientes condiciones de PROBABILIDAD e IMPACTO así:
CASI SEGURO - MODERADO = NIVEL EXTREMO
CASI SEGURO - MAYOR = NIVEL EXTREMO
CASI SEGURO - CATASTRÓFICO = NIVEL EXTREMO
PROBABLE - MAYOR = NIVEL EXTREMO
PROBABLE - CATASTRÓFICO = NIVEL EXTREMO
POSIBLE - MAYOR = NIVEL EXTREMO
POSIBLE - CATASTRÓFICO = NIVEL EXTREMO
IMPROBABLE - CATASTRÓFICO = NIVEL EXTREMO
RARA VEZ - CATASTRÓFICO = NIVEL EXTREMO
PROBABLE - MODERADO = NIVEL ALTO
POSIBLE - MODERADO = NIVEL ALTO
IMPROBABLE - MAYOR = NIVEL ALTO
RARA VEZ - MAYOR = NIVEL ALTO
IMPROBABLE - MODERADO = NIVEL MODERADO
RARA VEZ - MODERADO = NIVEL MODERADO.</t>
        </r>
      </text>
    </comment>
    <comment ref="BM5" authorId="0" shapeId="0">
      <text>
        <r>
          <rPr>
            <b/>
            <sz val="9"/>
            <color indexed="81"/>
            <rFont val="Tahoma"/>
            <family val="2"/>
          </rPr>
          <t xml:space="preserve">
</t>
        </r>
        <r>
          <rPr>
            <sz val="11"/>
            <color indexed="81"/>
            <rFont val="Tahoma"/>
            <family val="2"/>
          </rPr>
          <t xml:space="preserve">La solidez del conjunto de controles se obtiene calculando el promedio aritmético simple de los controles por cada riesgo.
</t>
        </r>
        <r>
          <rPr>
            <b/>
            <sz val="11"/>
            <color indexed="81"/>
            <rFont val="Tahoma"/>
            <family val="2"/>
          </rPr>
          <t>FUERTE:</t>
        </r>
        <r>
          <rPr>
            <sz val="11"/>
            <color indexed="81"/>
            <rFont val="Tahoma"/>
            <family val="2"/>
          </rPr>
          <t xml:space="preserve"> El promedio de la solidez individual de cada control al sumarlos y ponderarlos es igual a 100.
</t>
        </r>
        <r>
          <rPr>
            <b/>
            <sz val="11"/>
            <color indexed="81"/>
            <rFont val="Tahoma"/>
            <family val="2"/>
          </rPr>
          <t xml:space="preserve">MODERADO: </t>
        </r>
        <r>
          <rPr>
            <sz val="11"/>
            <color indexed="81"/>
            <rFont val="Tahoma"/>
            <family val="2"/>
          </rPr>
          <t xml:space="preserve">El promedio de la solidez individual de cada control al sumarlos y ponderarlos está entre 50 y 99.
</t>
        </r>
        <r>
          <rPr>
            <b/>
            <sz val="11"/>
            <color indexed="81"/>
            <rFont val="Tahoma"/>
            <family val="2"/>
          </rPr>
          <t>DÉBIL:</t>
        </r>
        <r>
          <rPr>
            <sz val="11"/>
            <color indexed="81"/>
            <rFont val="Tahoma"/>
            <family val="2"/>
          </rPr>
          <t xml:space="preserve"> El promedio de la solidez individual de cada control al sumarlos y ponderarlos es menor a 50.</t>
        </r>
      </text>
    </comment>
    <comment ref="BP5" authorId="0" shapeId="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2
FUERTE - DIRECTAMENTE - NO DISMINUYE = 2
FUERTE -  NO DISMINUYE - DIRECTAMENTE = 0
MODERADO - DIRECTAMENTE - DIRECTAMENTE = 1
MODERADO - DIRECTAMENTE - INDIRECTAMENTE = 1
MODERADO - DIRECTAMENTE - NO DISMINUYE = 1
MODERADO - NO DISMINUYE - DIRECTAMENTE = 0
</t>
        </r>
      </text>
    </comment>
    <comment ref="BQ5" authorId="0" shapeId="0">
      <text>
        <r>
          <rPr>
            <b/>
            <sz val="9"/>
            <color indexed="81"/>
            <rFont val="Tahoma"/>
            <family val="2"/>
          </rPr>
          <t xml:space="preserve">
</t>
        </r>
        <r>
          <rPr>
            <sz val="11"/>
            <color indexed="81"/>
            <rFont val="Tahoma"/>
            <family val="2"/>
          </rPr>
          <t xml:space="preserve">Seleccione el valor de la lista desplegable de acuerdo con la información del tipo de solidez y la disminución de la probabilidad y el impacto así:
FUERTE - DIRECTAMENTE - DIRECTAMENTE = 2
FUERTE - DIRECTAMENTE - INDIRECTAMENTE = 1
FUERTE - DIRECTAMENTE - NO DISMINUYE = 0
FUERTE -  NO DISMINUYE - DIRECTAMENTE = 2
MODERADO - DIRECTAMENTE - DIRECTAMENTE = 1
MODERADO - DIRECTAMENTE - INDIRECTAMENTE = 0
MODERADO - DIRECTAMENTE - NO DISMINUYE = 0
MODERADO - NO DISMINUYE - DIRECTAMENTE = 1
</t>
        </r>
      </text>
    </comment>
    <comment ref="AS6" authorId="0" shapeId="0">
      <text>
        <r>
          <rPr>
            <b/>
            <sz val="9"/>
            <color indexed="81"/>
            <rFont val="Tahoma"/>
            <family val="2"/>
          </rPr>
          <t xml:space="preserve">
</t>
        </r>
        <r>
          <rPr>
            <b/>
            <sz val="11"/>
            <color indexed="81"/>
            <rFont val="Tahoma"/>
            <family val="2"/>
          </rPr>
          <t xml:space="preserve">
RECOMENDACIONES A TENER EN CUENTA: 
</t>
        </r>
        <r>
          <rPr>
            <sz val="11"/>
            <color indexed="81"/>
            <rFont val="Tahoma"/>
            <family val="2"/>
          </rPr>
          <t>1. Para cada causa debe existir un control.
2. Un control puede ser tan eficiente que me ayude a mitigar varias causas, en estos casos, se repite el control, asociado de manera independiente a la causa específica.
3. El control debe iniciar con un cargo responsable o un sistema o aplicación.
4. Evitar asignar áreas de manera general o nombres de personas.
5. El control debe estar asignado a un cargo específico.</t>
        </r>
      </text>
    </comment>
    <comment ref="AT6" authorId="0" shapeId="0">
      <text>
        <r>
          <rPr>
            <b/>
            <sz val="9"/>
            <color indexed="81"/>
            <rFont val="Tahoma"/>
            <family val="2"/>
          </rPr>
          <t xml:space="preserve">
</t>
        </r>
        <r>
          <rPr>
            <b/>
            <sz val="11"/>
            <color indexed="81"/>
            <rFont val="Tahoma"/>
            <family val="2"/>
          </rPr>
          <t xml:space="preserve">RESPONSABLE: </t>
        </r>
        <r>
          <rPr>
            <sz val="11"/>
            <color indexed="81"/>
            <rFont val="Tahoma"/>
            <family val="2"/>
          </rPr>
          <t xml:space="preserve">
Persona asignada para ejecutar el control. Debe tener la autoridad,competencias y conocimientos para ejecutar el control dentro del proceso y sus responsabilidades deben ser adecuadamente segregadas o redistribuidas entre diferentes individuos, para reducir así el riesgo de error o de actuaciones irregulares o fraudulentas. Si ese responsable quisiera hacer algo indebido, por sí solo, no lo podría hacer. Si la respuesta es que cumple con esto, quiere decir que el control está bien diseñado, si la respuesta es que no cumple, tenemos que identificar la situación y mejorar el diseño del control con relación a la persona responsable de su ejecución.</t>
        </r>
      </text>
    </comment>
    <comment ref="AU6" authorId="0" shapeId="0">
      <text>
        <r>
          <rPr>
            <b/>
            <sz val="9"/>
            <color indexed="81"/>
            <rFont val="Tahoma"/>
            <family val="2"/>
          </rPr>
          <t xml:space="preserve">
</t>
        </r>
        <r>
          <rPr>
            <b/>
            <sz val="11"/>
            <color indexed="81"/>
            <rFont val="Tahoma"/>
            <family val="2"/>
          </rPr>
          <t xml:space="preserve">PERIODICIDAD:
</t>
        </r>
        <r>
          <rPr>
            <sz val="11"/>
            <color indexed="81"/>
            <rFont val="Tahoma"/>
            <family val="2"/>
          </rPr>
          <t xml:space="preserve">
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 Cada vez que se releva un control debemos preguntarnos si la periodicidad en que este se ejecuta ayuda a prevenir o detectar el riesgo
de manera oportuna. Si la respuesta es SÍ, entonces la periodicidad del control está bien diseñada.</t>
        </r>
      </text>
    </comment>
    <comment ref="AV6" authorId="0" shapeId="0">
      <text>
        <r>
          <rPr>
            <b/>
            <sz val="9"/>
            <color indexed="81"/>
            <rFont val="Tahoma"/>
            <family val="2"/>
          </rPr>
          <t xml:space="preserve">
</t>
        </r>
        <r>
          <rPr>
            <b/>
            <sz val="11"/>
            <color indexed="81"/>
            <rFont val="Tahoma"/>
            <family val="2"/>
          </rPr>
          <t xml:space="preserve">PROPÓSITO:
</t>
        </r>
        <r>
          <rPr>
            <sz val="11"/>
            <color indexed="81"/>
            <rFont val="Tahoma"/>
            <family val="2"/>
          </rPr>
          <t>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Siguiendo las variables a considerar en la evaluación del diseño de control revisadas, veamos algunos ejemplos de cómo se deben redactar los controles, incluyendo el propósito del control, es decir, lo que este busca.</t>
        </r>
        <r>
          <rPr>
            <sz val="9"/>
            <color indexed="81"/>
            <rFont val="Tahoma"/>
            <family val="2"/>
          </rPr>
          <t xml:space="preserve">
</t>
        </r>
      </text>
    </comment>
    <comment ref="AW6" authorId="0" shapeId="0">
      <text>
        <r>
          <rPr>
            <b/>
            <sz val="9"/>
            <color indexed="81"/>
            <rFont val="Tahoma"/>
            <family val="2"/>
          </rPr>
          <t xml:space="preserve">
</t>
        </r>
        <r>
          <rPr>
            <b/>
            <sz val="11"/>
            <color indexed="81"/>
            <rFont val="Tahoma"/>
            <family val="2"/>
          </rPr>
          <t xml:space="preserve">¿CÓMO SE REALIZA?
</t>
        </r>
        <r>
          <rPr>
            <sz val="11"/>
            <color indexed="81"/>
            <rFont val="Tahoma"/>
            <family val="2"/>
          </rPr>
          <t xml:space="preserve">El control debe indicar el cómo se realiza, de tal forma que se pueda evaluar si la fuente u origen de la información que sirve para ejecutar el control, es confiable para la mitigación del riesgo. Cuando estemos evaluando el control debemos preguntarnos si la fuente de información utilizada es confiable.
</t>
        </r>
      </text>
    </comment>
    <comment ref="AX6" authorId="0" shapeId="0">
      <text>
        <r>
          <rPr>
            <b/>
            <sz val="9"/>
            <color indexed="81"/>
            <rFont val="Tahoma"/>
            <family val="2"/>
          </rPr>
          <t xml:space="preserve">
</t>
        </r>
        <r>
          <rPr>
            <b/>
            <sz val="11"/>
            <color indexed="81"/>
            <rFont val="Tahoma"/>
            <family val="2"/>
          </rPr>
          <t>¿QUÉ PASA CON LAS OBSERVACIONES Y/O DESVIACIONES?</t>
        </r>
        <r>
          <rPr>
            <sz val="11"/>
            <color indexed="81"/>
            <rFont val="Tahoma"/>
            <family val="2"/>
          </rPr>
          <t xml:space="preserve">
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t>
        </r>
      </text>
    </comment>
    <comment ref="AY6" authorId="0" shapeId="0">
      <text>
        <r>
          <rPr>
            <b/>
            <sz val="9"/>
            <color indexed="81"/>
            <rFont val="Tahoma"/>
            <family val="2"/>
          </rPr>
          <t xml:space="preserve">
</t>
        </r>
        <r>
          <rPr>
            <b/>
            <sz val="11"/>
            <color indexed="81"/>
            <rFont val="Tahoma"/>
            <family val="2"/>
          </rPr>
          <t xml:space="preserve">EVIDENCIA:
</t>
        </r>
        <r>
          <rPr>
            <sz val="11"/>
            <color indexed="81"/>
            <rFont val="Tahoma"/>
            <family val="2"/>
          </rPr>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1. Fue realizado por el responsable que se definió.
2. Se realizó de acuerdo a la periodicidad definida.
3. Se cumplió con el propósito del control.
4. Se dejó la fuente de información que sirvió de base para su ejecución.
5. Hay explicación a las observaciones o desviaciones resultantes de ejecutar el control.
</t>
        </r>
      </text>
    </comment>
    <comment ref="AZ6" authorId="0" shapeId="0">
      <text>
        <r>
          <rPr>
            <b/>
            <sz val="9"/>
            <color indexed="81"/>
            <rFont val="Tahoma"/>
            <family val="2"/>
          </rPr>
          <t xml:space="preserve">
</t>
        </r>
        <r>
          <rPr>
            <sz val="12"/>
            <color indexed="81"/>
            <rFont val="Tahoma"/>
            <family val="2"/>
          </rPr>
          <t xml:space="preserve">Realice la evaluación del criterio de acuerdo con la siguiente información:
15 = Asignado
0 = No asignado </t>
        </r>
      </text>
    </comment>
    <comment ref="BA6" authorId="0" shapeId="0">
      <text>
        <r>
          <rPr>
            <sz val="9"/>
            <color indexed="81"/>
            <rFont val="Tahoma"/>
            <family val="2"/>
          </rPr>
          <t xml:space="preserve">
</t>
        </r>
        <r>
          <rPr>
            <sz val="11"/>
            <color indexed="81"/>
            <rFont val="Tahoma"/>
            <family val="2"/>
          </rPr>
          <t>Realice la evaluación del criterio de acuerdo con la siguiente información:
15 = Adecuado
0 = Inadecuado</t>
        </r>
      </text>
    </comment>
    <comment ref="BB6" authorId="0" shapeId="0">
      <text>
        <r>
          <rPr>
            <b/>
            <sz val="9"/>
            <color indexed="81"/>
            <rFont val="Tahoma"/>
            <family val="2"/>
          </rPr>
          <t xml:space="preserve">
</t>
        </r>
        <r>
          <rPr>
            <sz val="11"/>
            <color indexed="81"/>
            <rFont val="Tahoma"/>
            <family val="2"/>
          </rPr>
          <t>Realice la evaluación del criterio de acuerdo con la siguiente información:
15 = Oportuna
0 = Inoportuna</t>
        </r>
      </text>
    </comment>
    <comment ref="BC6" authorId="0" shapeId="0">
      <text>
        <r>
          <rPr>
            <b/>
            <sz val="9"/>
            <color indexed="81"/>
            <rFont val="Tahoma"/>
            <family val="2"/>
          </rPr>
          <t xml:space="preserve">
</t>
        </r>
        <r>
          <rPr>
            <sz val="11"/>
            <color indexed="81"/>
            <rFont val="Tahoma"/>
            <family val="2"/>
          </rPr>
          <t>Realice la evaluación del criterio de acuerdo con la siguiente información:
15 = Prevenir
10 = Detectar
  0 = No es un control</t>
        </r>
      </text>
    </comment>
    <comment ref="BD6" authorId="0" shapeId="0">
      <text>
        <r>
          <rPr>
            <b/>
            <sz val="9"/>
            <color indexed="81"/>
            <rFont val="Tahoma"/>
            <family val="2"/>
          </rPr>
          <t xml:space="preserve">
</t>
        </r>
        <r>
          <rPr>
            <sz val="11"/>
            <color indexed="81"/>
            <rFont val="Tahoma"/>
            <family val="2"/>
          </rPr>
          <t xml:space="preserve">Realice la evaluación del criterio de acuerdo con la siguiente información:
15 = Confiable.
0 = No confiable.
  </t>
        </r>
      </text>
    </comment>
    <comment ref="BE6" authorId="0" shapeId="0">
      <text>
        <r>
          <rPr>
            <b/>
            <sz val="9"/>
            <color indexed="81"/>
            <rFont val="Tahoma"/>
            <family val="2"/>
          </rPr>
          <t xml:space="preserve">
</t>
        </r>
        <r>
          <rPr>
            <sz val="11"/>
            <color indexed="81"/>
            <rFont val="Tahoma"/>
            <family val="2"/>
          </rPr>
          <t xml:space="preserve">Realice la evaluación del criterio de acuerdo con la siguiente información:
15 = Se investigan y se resuelven oportunamente.
0 = No se investigan y resuelven oportunamente.
  </t>
        </r>
      </text>
    </comment>
    <comment ref="BF6" authorId="0" shapeId="0">
      <text>
        <r>
          <rPr>
            <sz val="11"/>
            <color indexed="81"/>
            <rFont val="Tahoma"/>
            <family val="2"/>
          </rPr>
          <t xml:space="preserve">
Realice la evaluación del criterio de acuerdo con la siguiente información:
10 =Completa
  5 = Incompleta
  0 = No existe</t>
        </r>
      </text>
    </comment>
  </commentList>
</comments>
</file>

<file path=xl/sharedStrings.xml><?xml version="1.0" encoding="utf-8"?>
<sst xmlns="http://schemas.openxmlformats.org/spreadsheetml/2006/main" count="1324" uniqueCount="668">
  <si>
    <t xml:space="preserve">Responsable </t>
  </si>
  <si>
    <t>1.1</t>
  </si>
  <si>
    <t>2.1</t>
  </si>
  <si>
    <t>Fecha programada</t>
  </si>
  <si>
    <t>Subcomponente</t>
  </si>
  <si>
    <t>Componente 5:  Transparencia y Acceso a la Información</t>
  </si>
  <si>
    <t>3.1</t>
  </si>
  <si>
    <t>3.2</t>
  </si>
  <si>
    <t>3.3</t>
  </si>
  <si>
    <t>4.1</t>
  </si>
  <si>
    <t>5.1</t>
  </si>
  <si>
    <t xml:space="preserve"> Actividades</t>
  </si>
  <si>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</si>
  <si>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 xml:space="preserve"> 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</si>
  <si>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</si>
  <si>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theme="1"/>
        <rFont val="Calibri"/>
        <family val="2"/>
        <scheme val="minor"/>
      </rPr>
      <t xml:space="preserve">Subcomponente 4                                                                                        </t>
    </r>
    <r>
      <rPr>
        <sz val="14"/>
        <color theme="1"/>
        <rFont val="Calibri"/>
        <family val="2"/>
        <scheme val="minor"/>
      </rPr>
      <t xml:space="preserve">   Criterio diferencial de accesibilidad</t>
    </r>
  </si>
  <si>
    <r>
      <rPr>
        <b/>
        <sz val="14"/>
        <color theme="1"/>
        <rFont val="Calibri"/>
        <family val="2"/>
        <scheme val="minor"/>
      </rPr>
      <t xml:space="preserve">Subcomponente 5                                                                                      </t>
    </r>
    <r>
      <rPr>
        <sz val="14"/>
        <color theme="1"/>
        <rFont val="Calibri"/>
        <family val="2"/>
        <scheme val="minor"/>
      </rPr>
      <t xml:space="preserve">   Monitoreo del Acceso a la Información Pública</t>
    </r>
  </si>
  <si>
    <t>Indicadores</t>
  </si>
  <si>
    <t>Meta o producto</t>
  </si>
  <si>
    <t>Ver componente de Mecanismos para mejorar la atención al ciudadano.</t>
  </si>
  <si>
    <t>Esquema de publicación de información</t>
  </si>
  <si>
    <t>Registro o inventario de Activos de información</t>
  </si>
  <si>
    <t>Indice de información clasificada y reservada</t>
  </si>
  <si>
    <t xml:space="preserve">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</si>
  <si>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Información publicada/información obligatoria</t>
  </si>
  <si>
    <t xml:space="preserve"> 30 de abril, 31 de agosto y 31 diciembre</t>
  </si>
  <si>
    <t>Publicación de información mínima obligatoria según matriz de autodiagnóstico de la Procuraduría</t>
  </si>
  <si>
    <t>Información mínima obligatoria según matriz de autodiagnóstico de la Procuraduria</t>
  </si>
  <si>
    <t>Publicación  Registro o inventario de activos de información</t>
  </si>
  <si>
    <t>Módulo de atención PQRSD implementado</t>
  </si>
  <si>
    <t>Un módulo de atención PQRSD implementado.</t>
  </si>
  <si>
    <t>Alfonso Javier Herrán/Luis Fernando Sendoya</t>
  </si>
  <si>
    <t>Implementar los lineamientos de accesibilidad a espacios físicos para población en situación de discapacidad.</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</si>
  <si>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</si>
  <si>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</si>
  <si>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</si>
  <si>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Incorporar recursos en el presupuesto, para el desarrollo de iniciativas que mejoren el servicio al ciudadano</t>
  </si>
  <si>
    <t>Recursos en el presupuesto asignados.</t>
  </si>
  <si>
    <r>
      <rPr>
        <b/>
        <sz val="14"/>
        <color theme="1"/>
        <rFont val="Calibri"/>
        <family val="2"/>
        <scheme val="minor"/>
      </rPr>
      <t xml:space="preserve">Subcomponente 2                            </t>
    </r>
    <r>
      <rPr>
        <sz val="14"/>
        <color theme="1"/>
        <rFont val="Calibri"/>
        <family val="2"/>
        <scheme val="minor"/>
      </rPr>
      <t xml:space="preserve"> Fortalecimiento de los canales de atención</t>
    </r>
  </si>
  <si>
    <t>Implementar protocolos de servicio al ciudadano en todos los canales para garantizar la calidad y cordialidad en la atención al ciudadano</t>
  </si>
  <si>
    <t>2.2</t>
  </si>
  <si>
    <t>Implementar la puesta en marcha de chat y foros Virtuales</t>
  </si>
  <si>
    <t>2.3</t>
  </si>
  <si>
    <t>Desarrollar en la vigencia 2016,  talleres de divulgación sobre resoluciones de carácter general expedidas por la CRA</t>
  </si>
  <si>
    <t>Participacion en Ferias del Servicio al Ciudadano a Nivel Nacional, donde concurran las tres entidades del sector</t>
  </si>
  <si>
    <r>
      <rPr>
        <b/>
        <sz val="14"/>
        <color theme="1"/>
        <rFont val="Calibri"/>
        <family val="2"/>
        <scheme val="minor"/>
      </rPr>
      <t xml:space="preserve">Subcomponente 3                          </t>
    </r>
    <r>
      <rPr>
        <sz val="14"/>
        <color theme="1"/>
        <rFont val="Calibri"/>
        <family val="2"/>
        <scheme val="minor"/>
      </rPr>
      <t xml:space="preserve"> Talento humano</t>
    </r>
  </si>
  <si>
    <t>Fortalecer las competencias de los servidores públicos que atienden directamente a los ciudadanos</t>
  </si>
  <si>
    <t>Un (1) Evento de capacitación realizado</t>
  </si>
  <si>
    <r>
      <rPr>
        <b/>
        <sz val="14"/>
        <color theme="1"/>
        <rFont val="Calibri"/>
        <family val="2"/>
        <scheme val="minor"/>
      </rPr>
      <t xml:space="preserve">Subcomponente 4                         </t>
    </r>
    <r>
      <rPr>
        <sz val="14"/>
        <color theme="1"/>
        <rFont val="Calibri"/>
        <family val="2"/>
        <scheme val="minor"/>
      </rPr>
      <t xml:space="preserve"> Normativo y procedimental</t>
    </r>
  </si>
  <si>
    <t>Identificar, documentar y optimizar los procesos internos para la gestión de las peticiones, quejas y reclamos.</t>
  </si>
  <si>
    <t>Alfonso Javier Herran/Luis Fernando Sendoya</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</si>
  <si>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</si>
  <si>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Fomentar con los ciudadanos Acciones de Diálogo a través de su  participación en las mesas de trabajo temáticas, jornadas de  participación,  Jornadas de Divulgación, entre otras. </t>
  </si>
  <si>
    <t>Jornadas dre Participación Ciudadan
Tunja 28 Enero de 2016. Proyectos de Resolución CRA 729 y 730 de 2015 y CRA 744 de 2016
Villavicencio 29 Enero de 2016. Proyectos de Resolución CRA 729 y 730 de 2015 y CRA 744 de 2016
Barranquilla  01 Febrero de 2016. Proyectos de Resolución CRA 729 y 730 de 2015.
Bogotá  02 Febrero de 2016. Proyectos de Resolución CRA 729 y 730 de 2015.</t>
  </si>
  <si>
    <t>5.2</t>
  </si>
  <si>
    <t>Participar en Eventos  académicos, congresos  en donde se puedan debatir temas regulatorios</t>
  </si>
  <si>
    <t>X Encuentro Regional de Acueductos Comunitarios del Valle del Cauca, Marzo 4 y 5 de 2016. Buga- Valle
Para este  Pereira???</t>
  </si>
  <si>
    <t>Componente 3:  Rendición de cuentas</t>
  </si>
  <si>
    <t xml:space="preserve">Subcomponente </t>
  </si>
  <si>
    <t>Prestar un servicio de comunicación online, para transmitir información, atender solicitiudes y generar una interacción simultanea, en tiempo real con el ciudadano- Mediante Chat . Atención virtual en el 100% de las horas programadas.</t>
  </si>
  <si>
    <t># de horas reales ejecutadas año / # de horas programadas año x 100</t>
  </si>
  <si>
    <r>
      <t xml:space="preserve">Subcomponente 2                             </t>
    </r>
    <r>
      <rPr>
        <sz val="14"/>
        <color theme="1"/>
        <rFont val="Calibri"/>
        <family val="2"/>
        <scheme val="minor"/>
      </rPr>
      <t xml:space="preserve">               Diálogo de doble vía con la ciudadanía y sus organizaciones</t>
    </r>
  </si>
  <si>
    <t>Participar en jornadas de participación ciudadana</t>
  </si>
  <si>
    <t>Publicar encuesta virtual sobre los temas de interés a considerar en la jornada de rendición de cuentas</t>
  </si>
  <si>
    <t>Fecha de publicación de la encuesta virtual en la página web de la CRA (Inferior al límite 100%, posterior al limite 50%)</t>
  </si>
  <si>
    <t>Publicar en la Página web, los proyectos normativos, las políticas, planes y programas de competencia institucional, para consulta y participación de grupos de interés y ciudadania en general.</t>
  </si>
  <si>
    <r>
      <rPr>
        <b/>
        <sz val="14"/>
        <color theme="1"/>
        <rFont val="Calibri"/>
        <family val="2"/>
        <scheme val="minor"/>
      </rPr>
      <t>Subcomponente 4</t>
    </r>
    <r>
      <rPr>
        <sz val="14"/>
        <color theme="1"/>
        <rFont val="Calibri"/>
        <family val="2"/>
        <scheme val="minor"/>
      </rPr>
      <t xml:space="preserve">                                               Evaluación y retroalimentación a  la gestión institucional</t>
    </r>
  </si>
  <si>
    <t>Efectuar la rendición de cuentas vigencia 2015</t>
  </si>
  <si>
    <t>4.2</t>
  </si>
  <si>
    <t>Publicar informe de seguimiento y análisis PQRSD</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</si>
  <si>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</si>
  <si>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</si>
  <si>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</si>
  <si>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</si>
  <si>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</si>
  <si>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</si>
  <si>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</si>
  <si>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</si>
  <si>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</si>
  <si>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</si>
  <si>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</si>
  <si>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 xml:space="preserve">Se busca implementar un mecanismo de medición para los usuarios que completaron el trámite </t>
  </si>
  <si>
    <t>Se busca implementar un mecanismo electrónico, confiable y seguro para realizar la contribución</t>
  </si>
  <si>
    <t>Componente 1: Gestión del Riesgo de Corrupción  -Mapa de Riesgos de Corrupción</t>
  </si>
  <si>
    <t xml:space="preserve">Revisar y validar propuesta de ajuste a la politica de administración de riesgos de la CRA </t>
  </si>
  <si>
    <t>Politica de riesgos aprobada</t>
  </si>
  <si>
    <t>Oficina Asesora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</si>
  <si>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</si>
  <si>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Analizar e identificar actividades críticas para la creación de riesgos</t>
  </si>
  <si>
    <t>Lineamiento para la Administración de Riesgos aprobado</t>
  </si>
  <si>
    <t>Actualizar el Mapa de Riesgos de Corrupción</t>
  </si>
  <si>
    <t>Mapa de riesgos de corrupción actualizado</t>
  </si>
  <si>
    <r>
      <rPr>
        <b/>
        <sz val="14"/>
        <color theme="1"/>
        <rFont val="Calibri"/>
        <family val="2"/>
        <scheme val="minor"/>
      </rPr>
      <t xml:space="preserve">Subcomponente /proceso 3                                            </t>
    </r>
    <r>
      <rPr>
        <sz val="14"/>
        <color theme="1"/>
        <rFont val="Calibri"/>
        <family val="2"/>
        <scheme val="minor"/>
      </rPr>
      <t xml:space="preserve"> Consulta y divulgación </t>
    </r>
  </si>
  <si>
    <t>Brindar acompañamiento para monitoreo de riesgos</t>
  </si>
  <si>
    <t>Elaboración y publicación matriz y Mapa de riesgos de la Entidad</t>
  </si>
  <si>
    <r>
      <rPr>
        <b/>
        <sz val="14"/>
        <color theme="1"/>
        <rFont val="Calibri"/>
        <family val="2"/>
        <scheme val="minor"/>
      </rPr>
      <t>Subcomponente /proceso 4</t>
    </r>
    <r>
      <rPr>
        <sz val="14"/>
        <color theme="1"/>
        <rFont val="Calibri"/>
        <family val="2"/>
        <scheme val="minor"/>
      </rPr>
      <t xml:space="preserve">                                           Monitoreo o revisión</t>
    </r>
  </si>
  <si>
    <t>Administrar los riesgos a cargo de la dependencia</t>
  </si>
  <si>
    <r>
      <rPr>
        <b/>
        <sz val="14"/>
        <color theme="1"/>
        <rFont val="Calibri"/>
        <family val="2"/>
        <scheme val="minor"/>
      </rPr>
      <t>Subcomponente/proceso 5</t>
    </r>
    <r>
      <rPr>
        <sz val="14"/>
        <color theme="1"/>
        <rFont val="Calibri"/>
        <family val="2"/>
        <scheme val="minor"/>
      </rPr>
      <t xml:space="preserve"> Seguimiento</t>
    </r>
  </si>
  <si>
    <t>5.1.</t>
  </si>
  <si>
    <t>Evaluar la Política para la Administración del Riesgo de la Entidad</t>
  </si>
  <si>
    <t>Seguimiento al Mapa de riesgos de corrupción</t>
  </si>
  <si>
    <t>Oficina Control Interno</t>
  </si>
  <si>
    <t>Componente 2 :PLANEACION DE LA ESTRATEGIA DE RACIONALIZACIÓN</t>
  </si>
  <si>
    <t>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t>
  </si>
  <si>
    <t xml:space="preserve">En reunión efectuada el 14 de marzo de 2016, en la CRA,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</si>
  <si>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publicaron tres proyectos normativos 730,734 y 738 y el Proyecto de Plan Anticorrupción para consulta en la página web de la entidad, en el sitio de transparencia de la  CRA, link : http://cra.gov.co/apc-aa-files/39373235356530353036626665383236/proyecto-plan-anticorrupcin-2016.pdf</t>
  </si>
  <si>
    <t>Se tiene planeada realizar la jornada de Rendición de Cuentas en el cuarto trimestre del 2016.</t>
  </si>
  <si>
    <r>
      <t>Publicar en web el informe</t>
    </r>
    <r>
      <rPr>
        <sz val="12"/>
        <color rgb="FF00B050"/>
        <rFont val="Calibri"/>
        <family val="2"/>
        <scheme val="minor"/>
      </rPr>
      <t xml:space="preserve"> cuatrimestral</t>
    </r>
    <r>
      <rPr>
        <sz val="12"/>
        <color theme="1"/>
        <rFont val="Calibri"/>
        <family val="2"/>
        <scheme val="minor"/>
      </rPr>
      <t xml:space="preserve"> de seguimiento al Plan Anticorrupción</t>
    </r>
  </si>
  <si>
    <t>El primer informe se publicara dentro de los diez primeros días hábiles de mayo de 2016</t>
  </si>
  <si>
    <t xml:space="preserve">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
Respecto al foro virtual, se efectuó una reunión  el 14 de marzo de 2016, en la CRA, donde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</si>
  <si>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acordó que las tres entidades del sector participarán en las siguientes ferias de atención al ciudadano en la presente vigencia:
Villa del Rosario (Norte de Santander) Junio 11 de 2016
Florencia (Caqueta) Julio 30 de 2016
Since (Sucre) Noviembre 26 de 2016</t>
  </si>
  <si>
    <t>Esta en revisión el estudio previo para la contratación del asesor externo, quien dentro de las actividades tendrá la de desarrollar de un taller con intensidad de hasta 8 horas  (a convenir y según necesidades) con base en la estructura temática de los productos resultantes del presente  contrato, con el fin de sensibilizar en la importancia de la gestión y atención del servicio al ciudadano, el cual se impartirá a  los funcionarios de la entidad (Áreas Administrativa, de Regulación, Control Interno, Jurídica, Planeación). 
entregar los protocolos de servicio al ciudadano en todos los canales para garantizar la calidad y cordialidad en la atención al ciudadano</t>
  </si>
  <si>
    <t>Se realizó el levantamiento de requerimientos con la Oficina de Planeacion, este documento fue revisado y se estan alaborando los estudios previos.</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</si>
  <si>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Adicionalmente la entidad se encuentra adelantando un proceso de evaluación de cambio de la página web, con el fin de cumplir en mejor forma, con lo establecido en la Ley. 
Con corte a 31 de marzo de 2016 el avance de la entidad es del 2,5% respecto de la participación porcentual. (del indicador sectorial PEIGS)
</t>
  </si>
  <si>
    <t>Esta en revisión el estudio previo para la contratación del asesor externo, quien dentro de las actividades tendrá la de entregar eldiagnóstico del acceso físico a las instalaciones de la CRA para personas con discapacidad.</t>
  </si>
  <si>
    <t>Identificación trámites a racionalizar</t>
  </si>
  <si>
    <t>%</t>
  </si>
  <si>
    <t>30 de marzo de 2016</t>
  </si>
  <si>
    <t>Se identificarón los trámites a racionalizar.</t>
  </si>
  <si>
    <t>Se publicó con el Plan Anticorrupción el 31 de marzo de 2016</t>
  </si>
  <si>
    <t>Se publicó el Mapa de riesgos de corrupción, con el Plan Anticorrupción el 31 de marzo de 2016, la matriz de riesgos de corrupción esta en V:\CALIDAD\SEGUIMIENTO\SEG-FOR21 Formato Seguimiento a Riesgos V01\MAPA DE RIESGOS DE CORRUPCIÓN 2016</t>
  </si>
  <si>
    <t>Se efectua dentro de los (10) días hábiles siguientes a las siguientes fechas :30 abril, 31 agosto y 31 diciembre de 2016</t>
  </si>
  <si>
    <t>Guía de Administración del Riesgo SEG-GUI02 . 29 Octubre de 2015 V:\CALIDAD\SEGUIMIENTO</t>
  </si>
  <si>
    <t>Publicado en la página web de la CRA, en el link de Transparencia: http://www.cra.gov.co/es/novedades/noticias/23339-informaci</t>
  </si>
  <si>
    <t>Publicado en la página web de la CRA, en el link de Transparencia :http://www.cra.gov.co/es/novedades/noticias/23339-informaci</t>
  </si>
  <si>
    <t>Esta en revisión el estudio previo para la contratación del asesor externo, quien dentro de las actividades tendrá la de entregar los protocolos de servicio al ciudadano en todos los canales para garantizar la calidad y cordialidad en la atención al ciudadano</t>
  </si>
  <si>
    <t>Componente</t>
  </si>
  <si>
    <t>Actividades Programadas</t>
  </si>
  <si>
    <t>Actividades Cumplidas</t>
  </si>
  <si>
    <t>% de avance</t>
  </si>
  <si>
    <t>Observaciones</t>
  </si>
  <si>
    <t>FORMATO SEGUIMIENTO AL PLAN ANTICORRUPCIÓN Y DE ATENCIÓN AL CIUDADANO</t>
  </si>
  <si>
    <t>ENTIDAD</t>
  </si>
  <si>
    <t>COMISIÓN DE REGULACIÓN DE AGUA POTABLE Y SANEAMEINTO BÁSICO- CRA</t>
  </si>
  <si>
    <t>Vigencia:</t>
  </si>
  <si>
    <t>Fecha Publicación:</t>
  </si>
  <si>
    <t>16 Mayo de 2016</t>
  </si>
  <si>
    <t>Se efectuó reunión con los jefes de las diferentes depedencias de la CRA y con las personas asignadas de cada dependencia, el 3 de marzo de 2016</t>
  </si>
  <si>
    <t>Se tienen planeado realizar en el segundo y tercer trimestre.</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</si>
  <si>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El link de registo de publicaciones es http://cra.gov.co/es/otras-secciones/item-otras-secciones/23940-10-instrumentos-de-gesti
</t>
  </si>
  <si>
    <t>Dentro de los 10 dias primeros de mayo, se actualiza la matriz de riesgos de corrupción, para el seguimiento de Control Interno.</t>
  </si>
  <si>
    <r>
      <t>La información correspondiente al segundo semestre del 2015 esta publicada en</t>
    </r>
    <r>
      <rPr>
        <u/>
        <sz val="11"/>
        <rFont val="Calibri"/>
        <family val="2"/>
        <scheme val="minor"/>
      </rPr>
      <t xml:space="preserve"> el link </t>
    </r>
    <r>
      <rPr>
        <u/>
        <sz val="11"/>
        <color theme="10"/>
        <rFont val="Calibri"/>
        <family val="2"/>
        <scheme val="minor"/>
      </rPr>
      <t>: http://cra.gov.co/apc-aa-files/39373235356530353036626665383236/informepqrsd2015.pdf</t>
    </r>
  </si>
  <si>
    <t xml:space="preserve">Se tiene un presupuesto de 12,8 millones por la linea Inversión, Proyecto Mejoramiento Institucional Código 520-1200-1-16, Actividad Planeación,  para el Apoyo, diseño Protocolo de Servicio al Ciudadano y Capacitación. </t>
  </si>
  <si>
    <r>
      <rPr>
        <b/>
        <sz val="14"/>
        <color theme="1"/>
        <rFont val="Calibri"/>
        <family val="2"/>
        <scheme val="minor"/>
      </rPr>
      <t xml:space="preserve">Subcomponente 3 </t>
    </r>
    <r>
      <rPr>
        <sz val="14"/>
        <color theme="1"/>
        <rFont val="Calibri"/>
        <family val="2"/>
        <scheme val="minor"/>
      </rPr>
      <t xml:space="preserve">                                                Incentivos para motivar la cultura de la rendición y petición de cuentas</t>
    </r>
  </si>
  <si>
    <t>Indice de vinculación y gestión en el SIGEP al 100%</t>
  </si>
  <si>
    <t>Indice del 100%</t>
  </si>
  <si>
    <t>Luz Mary Peñaranda/Yolanda Cortés</t>
  </si>
  <si>
    <t>Este componente debe realizarse utilizando el modulo de " Gestión de Racionalización" del SUIT.</t>
  </si>
  <si>
    <t>Publicar y vincular las hojas de vida de los servidores públicos de la CRA en el SIGEP</t>
  </si>
  <si>
    <t>Actualizar la Estrategia de Rendición de cuentas de la Entidad.</t>
  </si>
  <si>
    <t xml:space="preserve">Documento actualizado de la Estrategia de Participación Ciudadana de la CRA. </t>
  </si>
  <si>
    <t xml:space="preserve">
Se efectua dentro de los (10) días hábiles siguientes a las siguientes fechas :30 abril, 31 agosto y 31 diciembre de 2017</t>
  </si>
  <si>
    <t>MONITOREO A 30 de ABRIL DE 2017</t>
  </si>
  <si>
    <t>MONITOREO A 31 de AGOSTO DE 2017</t>
  </si>
  <si>
    <t>MONITOREO A 31 de DICIEMBRE DE 2017</t>
  </si>
  <si>
    <t>Monitoreo al Mapa de riesgos de corrupción</t>
  </si>
  <si>
    <r>
      <rPr>
        <b/>
        <sz val="14"/>
        <color theme="1"/>
        <rFont val="Calibri"/>
        <family val="2"/>
        <scheme val="minor"/>
      </rPr>
      <t xml:space="preserve">Subcomponente /proceso 1                                          </t>
    </r>
    <r>
      <rPr>
        <sz val="14"/>
        <color theme="1"/>
        <rFont val="Calibri"/>
        <family val="2"/>
        <scheme val="minor"/>
      </rPr>
      <t xml:space="preserve"> Política de Administración de Riesgos </t>
    </r>
  </si>
  <si>
    <t>Informe de seguimiento</t>
  </si>
  <si>
    <t>Socialización de la metodologia para la construcción del Mapa de Riesgos de Corrupción</t>
  </si>
  <si>
    <t>Oficina  Asesora de Planeación</t>
  </si>
  <si>
    <t>Componente 6:  Iniciativas Adicionales</t>
  </si>
  <si>
    <r>
      <rPr>
        <b/>
        <sz val="14"/>
        <color theme="1"/>
        <rFont val="Calibri"/>
        <family val="2"/>
        <scheme val="minor"/>
      </rPr>
      <t>Subcomponente 1</t>
    </r>
    <r>
      <rPr>
        <sz val="14"/>
        <color theme="1"/>
        <rFont val="Calibri"/>
        <family val="2"/>
        <scheme val="minor"/>
      </rPr>
      <t xml:space="preserve">                                                                                         Manual de Etica</t>
    </r>
  </si>
  <si>
    <t>Revisar el manual de ética actual y realizar los ajustes necesarios</t>
  </si>
  <si>
    <t>Manual de ética actualizasdo y divulgado</t>
  </si>
  <si>
    <t>Documento actualizado</t>
  </si>
  <si>
    <t>Luz Mary Peñaranda/Sonia Díez</t>
  </si>
  <si>
    <t xml:space="preserve"> 30 de junio de 2016</t>
  </si>
  <si>
    <t>2.5</t>
  </si>
  <si>
    <t>Listados de asistencia, fecha de correo enviado</t>
  </si>
  <si>
    <t>Publicación del borrador del mapa de riesgos de corrupción a la ciudadania</t>
  </si>
  <si>
    <t>Borrador de Mapa de Riesgos de Corrupción publicado en la página web</t>
  </si>
  <si>
    <t>Ajuste final de riesgos de corrupción con observaciones de la ciudadania</t>
  </si>
  <si>
    <t>Publicación del mapa de riesgos de corrupción con las observaciones de la ciudadania</t>
  </si>
  <si>
    <t>Mapa de Riesgos de Corrupción publicado en la página web</t>
  </si>
  <si>
    <t xml:space="preserve">Matriz del Mapa de Riesgos de Corrupción con las acciones realizadas por las oficinas  </t>
  </si>
  <si>
    <t>Revisión y ajuste periódico del mapa de riesgos de corrupción por el lider de cada proceso</t>
  </si>
  <si>
    <t>Líder de cada proceso</t>
  </si>
  <si>
    <t>Permanente</t>
  </si>
  <si>
    <t>Correo informando sobre ajustes solicitados al mapa de riesgos de corrupción</t>
  </si>
  <si>
    <t>ALFONSO HERRAN/OAP</t>
  </si>
  <si>
    <t>1.2</t>
  </si>
  <si>
    <t>Elaboración de cartillas explicativas impresas o en formato digital</t>
  </si>
  <si>
    <t>Impresión de 500 cartillas Guia del Usuario a ser distribuidas en las Jornadas de Participación Ciudadan</t>
  </si>
  <si>
    <t>Claudia Salcedo/Maria Clemencia Lozano</t>
  </si>
  <si>
    <t>Publicación contenidos sobre información relevante producida por la CRA, redactado en Lenguaje Claro y difundidos a través de nuestra página web y redes sociales</t>
  </si>
  <si>
    <t>Publicación permanente de información, de acuerdo a necesidades CRA</t>
  </si>
  <si>
    <t>1.4</t>
  </si>
  <si>
    <t>Publiciación de boletines o comunicados de prensa con información relevante de la entidad</t>
  </si>
  <si>
    <t>Según necesidades</t>
  </si>
  <si>
    <t>Claudia Salcedo/Comunicaciones</t>
  </si>
  <si>
    <t>1.5</t>
  </si>
  <si>
    <t>Brindar entrevistas a diversos medios de comunicación. (Prensa, Radio, Televisión y/o medios alternativos)</t>
  </si>
  <si>
    <t>1.6</t>
  </si>
  <si>
    <t xml:space="preserve">Publicación de Informes de Gestión </t>
  </si>
  <si>
    <t>Según obligación legal</t>
  </si>
  <si>
    <t>Claudia Salcedo</t>
  </si>
  <si>
    <t>1.7</t>
  </si>
  <si>
    <t>Publicación de Información en cumplimiento de la Ley 1712 de 2014</t>
  </si>
  <si>
    <t>Verificción matriz de publicación de información s</t>
  </si>
  <si>
    <t xml:space="preserve">Realización Audiencia Pública de Rendición de cuentas
de Cuentas
</t>
  </si>
  <si>
    <t>2.4</t>
  </si>
  <si>
    <t xml:space="preserve">Participar en eventos sectoriales organizados por el  Gobierno Nacional, gremios, vocales, etc., con  el  fin  de  compartir  el quehacer de la CRA. 
</t>
  </si>
  <si>
    <t xml:space="preserve">Realizar reuniones, entrevistas o conferencias con ciudadanos interesados en conocer sobre  temas específicos.    
</t>
  </si>
  <si>
    <t xml:space="preserve">1.2 </t>
  </si>
  <si>
    <t>1.3</t>
  </si>
  <si>
    <t>Subcomponente 1                                           Información de calidad y en lenguaje comprensible</t>
  </si>
  <si>
    <t>Realizar minímo una Jornada de Rendición de Cuentas a la Ciudadanía</t>
  </si>
  <si>
    <t>Claudia Salcedo/ Dirección Ejecutiva</t>
  </si>
  <si>
    <t xml:space="preserve">Realizar   talleres presenciales y/o virtuales  sobre las resoluciones de carácter general expedidas por la CRA
</t>
  </si>
  <si>
    <t>Realizar tres talleres</t>
  </si>
  <si>
    <t>Claudia Salcedo/Oficina Asesora de Planeación</t>
  </si>
  <si>
    <t>Según necesidad y/o solicitud de la ciudadania</t>
  </si>
  <si>
    <t>Oficina Asesora de Planeación y/o Subdirección de Regulación</t>
  </si>
  <si>
    <t>Participar en cuatro eventos sectoriales</t>
  </si>
  <si>
    <t>Realizar Jornadas de Participación Ciudadana para exponer los proyectos regulatorios</t>
  </si>
  <si>
    <t>Realizar 12 Jornadas</t>
  </si>
  <si>
    <t>2.6</t>
  </si>
  <si>
    <t>12 Jornadas de Participación (Presenciales y/o virtuales)</t>
  </si>
  <si>
    <t>Claudia Salcedo/Subdirección Regulación</t>
  </si>
  <si>
    <t>Participar y apoyar la audienca pública sectorial de Rendición de Cuentas, convocada por el MVCT</t>
  </si>
  <si>
    <t>1 Audiencia Sectorial</t>
  </si>
  <si>
    <t>MVCT/Oficina Asesora de Planeación CRA</t>
  </si>
  <si>
    <t>Participar en las Ferias de Atención al Ciudadano organizadas por el DNP</t>
  </si>
  <si>
    <t>Participar en tres ferias, según cronograma del DNP</t>
  </si>
  <si>
    <t>Claudia Salcedo/ Subdirección de Regulación</t>
  </si>
  <si>
    <t>Invitación personalizada a organizaciones y grupos de interes al evento de Rendición de Cuentas a la ciudadanía</t>
  </si>
  <si>
    <t>Al menos 50 organizaciones y/o grupos de interes invitados de manera personalizada</t>
  </si>
  <si>
    <t>2.7</t>
  </si>
  <si>
    <t>2.8</t>
  </si>
  <si>
    <t>2.9</t>
  </si>
  <si>
    <t>Informe publicado</t>
  </si>
  <si>
    <t>Elaborar informe final de rendición de cuentas vigencia 2016</t>
  </si>
  <si>
    <t>Diseñar, aplicar y publicar resultados de la encuesta de percepción sobre la Audiencia de Rendición de Cuentas 2016</t>
  </si>
  <si>
    <t>Encuesta publicada</t>
  </si>
  <si>
    <t>Divulgación de Datos Abiertos</t>
  </si>
  <si>
    <t>Publicar en el portal web documento en formato datos abiertos. Adicionalmente, se debe hacer divulgación externa e interna de su publicación.</t>
  </si>
  <si>
    <t>Claudia Salcedo/ Oficina Asesora de Planeación y Tic</t>
  </si>
  <si>
    <t>Socializar e interiorizar las actividades de Servicio al Ciudadano, plasmadas en el Protocolo de Atención al Ciudadano Sectorial, aprobado  en la vigencia 2016</t>
  </si>
  <si>
    <t>Socializar  el Protocolo de Atención al Ciudadano Sectorial</t>
  </si>
  <si>
    <t>Iniciativas para mejorar el servicio al ciudadano en la CRA</t>
  </si>
  <si>
    <t>Implementación del Protocolo de Atención al Ciudadano en todos los canales de atención</t>
  </si>
  <si>
    <t>Protocolos implementados</t>
  </si>
  <si>
    <t>Claudia Milena Salcedo/OAP</t>
  </si>
  <si>
    <t>Alfonso Javier Herrán/OAP</t>
  </si>
  <si>
    <t>Implementar instrumentos y herramientas para garantizar la accesibilidad a la página web de la entidad</t>
  </si>
  <si>
    <t>Luz Mary Peñaranda/SAF</t>
  </si>
  <si>
    <t>Luis Fernando Sendoya/OAP TIC</t>
  </si>
  <si>
    <t>Formular aplicar y evaluar la Encuesta de satisfacción del servicio</t>
  </si>
  <si>
    <t>Un (1) Informe final</t>
  </si>
  <si>
    <t>Maria Clemencia Lozano/OAP</t>
  </si>
  <si>
    <t>100% información actualizada publicada en la web</t>
  </si>
  <si>
    <t>Una (1)</t>
  </si>
  <si>
    <t>Formular e implementar la Estrategia de Participación Ciudadana</t>
  </si>
  <si>
    <t>Estrategia de participación Ciudadana implementada en un 90%</t>
  </si>
  <si>
    <t xml:space="preserve"> Proponer iniciativas para la mejora del servicio al ciudadano </t>
  </si>
  <si>
    <t>Realizar el 100% de los ajustes programados para la vigencia</t>
  </si>
  <si>
    <t>Página web de la Entidad con accesibilidad para personas en situación de discapacidad</t>
  </si>
  <si>
    <t>Página web con accesibilidad</t>
  </si>
  <si>
    <t>Administrativa</t>
  </si>
  <si>
    <t>Pago de contribuciones especiales</t>
  </si>
  <si>
    <t>Con la implementación se reducen tiempos de verificación</t>
  </si>
  <si>
    <t>Para comprobar los pagos es dispendioso y manual</t>
  </si>
  <si>
    <t>Ahorro en costos y simplidficación del proceso interno</t>
  </si>
  <si>
    <t>Proceso</t>
  </si>
  <si>
    <t>Formato</t>
  </si>
  <si>
    <t>RESPONSABLE</t>
  </si>
  <si>
    <t>Subdirección Administrativa y Financiera</t>
  </si>
  <si>
    <t>Control Interno</t>
  </si>
  <si>
    <t>Oficina Asesora de Planeación y TICs</t>
  </si>
  <si>
    <t>Oficina Asesora de Planeación y TICs/ Dirección Ejecutiva</t>
  </si>
  <si>
    <t>Oficina Asesora de Planeación y TICs/Comunicaciones</t>
  </si>
  <si>
    <t>Oficina Asesora de Planeación y TICs y/o Subdirección de Regulación</t>
  </si>
  <si>
    <t>SUBCOMPONENTE</t>
  </si>
  <si>
    <t>ACTIVIDADES</t>
  </si>
  <si>
    <t>META O PRODUCTO</t>
  </si>
  <si>
    <t>FECHA PROGRAMADA</t>
  </si>
  <si>
    <t>Oficina Asesora 
Planeación y TIC</t>
  </si>
  <si>
    <t>INDICADORES</t>
  </si>
  <si>
    <t xml:space="preserve"> Oficina Asesora de 
Planeación y Tic</t>
  </si>
  <si>
    <t xml:space="preserve"> Oficina Asesora de 
Planeación y TiC</t>
  </si>
  <si>
    <t>Oficina Asesora de Planeación y Tic</t>
  </si>
  <si>
    <t>Información de trámites actualizados en el SUIT</t>
  </si>
  <si>
    <t>*Este componente debe realizarse utilizando el módulo  de " Gestión de Racionalización" del SUIT.</t>
  </si>
  <si>
    <t>RECURSOS</t>
  </si>
  <si>
    <t>Recursos Humanos disponibles de la CRA</t>
  </si>
  <si>
    <t>Recursos Humanos y Tecnológicos disponibles de la CRA</t>
  </si>
  <si>
    <t>Recursos Humanos  disponibles de la CRA</t>
  </si>
  <si>
    <t>Recursos Humanos  disponibles de la CRA y Financieros $40 millones presupuestados.</t>
  </si>
  <si>
    <t>Recursos Humanos  y tecnológicos disponibles de la CRA.</t>
  </si>
  <si>
    <t>Recursos Humanos  y tecnológicos disponibles de la CRA</t>
  </si>
  <si>
    <t>Recursos Humanos y tecnológicos disponibles de la CRA</t>
  </si>
  <si>
    <t>Recursos Humanos disponibles y financieros de la CRA</t>
  </si>
  <si>
    <t>Recursos Humanos  disponibles y financieros de la CRA</t>
  </si>
  <si>
    <t>Recursos Humanos  disponibles de la CRA y Financieros.</t>
  </si>
  <si>
    <t>Recursos Humanos disponibles  y tecnológicos</t>
  </si>
  <si>
    <t xml:space="preserve">FECHA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</si>
  <si>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</si>
  <si>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</si>
  <si>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</si>
  <si>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</si>
  <si>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</si>
  <si>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</si>
  <si>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</si>
  <si>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</si>
  <si>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</si>
  <si>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</si>
  <si>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</si>
  <si>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</si>
  <si>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</si>
  <si>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</si>
  <si>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</si>
  <si>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</si>
  <si>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</si>
  <si>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</si>
  <si>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SI</t>
  </si>
  <si>
    <t>NO</t>
  </si>
  <si>
    <t>Informe de auditorias</t>
  </si>
  <si>
    <t>Pago de contribuciones</t>
  </si>
  <si>
    <t>Con el procedimiento actual los prestadores deben diligenciar el recibo de consignación y enviarlo escaneado a la entidad para evidenciar el pago de las contribuciones.</t>
  </si>
  <si>
    <t>Generación virtual del recibo de consignación para el pago de las contribuciones, siempre y cuando se pueda contar con los recursos para la adquisición del software necesario para su implementación.</t>
  </si>
  <si>
    <t xml:space="preserve">El trámite del pago de la contribución será más expedito y confiable. </t>
  </si>
  <si>
    <t>Con la propuesta planteada los prestadores deberán ingresar a la pagina web de la CRA y alli generar y descargar el recibo de consignación.</t>
  </si>
  <si>
    <t>Se realiza dentro de los (10) días hábiles siguientes a las fechas :30 abril, 31 agosto y 31 diciembre de 2019</t>
  </si>
  <si>
    <t>Divulgar los valores institucionales</t>
  </si>
  <si>
    <t>Una (1) campaña de divulgación de los valores institucionales al interior de la entidad.</t>
  </si>
  <si>
    <t xml:space="preserve">Campaña de divulgación de valores institucionales al interior de la CRA. </t>
  </si>
  <si>
    <t>Recursos Humanos y tecnológicos de la CRA</t>
  </si>
  <si>
    <t>Revisar los lineamientos sobre declaración de conflictos de interés.</t>
  </si>
  <si>
    <t>Realizar la divulgación interna de los lineamientos sobre declaración de conflictos de interés.</t>
  </si>
  <si>
    <t>01 de enero a 31 dic 2019</t>
  </si>
  <si>
    <t>Hoja 1 de 1</t>
  </si>
  <si>
    <t>RIESGO</t>
  </si>
  <si>
    <t>DESCRIPCIÓN DEL RIESGO</t>
  </si>
  <si>
    <t>CONSECUENCIAS</t>
  </si>
  <si>
    <t>MATRIZ DE PRIORIZACIÓN DE LA PROBABILIDAD</t>
  </si>
  <si>
    <t>CRITERIOS DE CALIFICACIÓN DEL IMPACTO DEL RIESGO DE CORRUPCIÓN</t>
  </si>
  <si>
    <t>NIVEL DE RIESGO INHERENTE</t>
  </si>
  <si>
    <t>DEFINICIÓN DE CONTROLES</t>
  </si>
  <si>
    <t>EVALUACIÓN DEL DISEÑO DEL CONTROL</t>
  </si>
  <si>
    <t xml:space="preserve">EVALUACIÓN DEL DISEÑO DEL CONTROL </t>
  </si>
  <si>
    <t xml:space="preserve">CALIFICACIÓN DEL DISEÑO DEL CONTROL </t>
  </si>
  <si>
    <t>EVALUACIÓN DE LA EJECUCIÓN DEL CONTROL</t>
  </si>
  <si>
    <t>SOLIDEZ INDIVIDUAL DEL CONTROL</t>
  </si>
  <si>
    <t>¿DEBE ESTABLECER ACCIONES PARA FORTALECER EL CONTROL? SI/NO</t>
  </si>
  <si>
    <t>SOLIDEZ DEL CONJUNTO DE CONTROLES</t>
  </si>
  <si>
    <t>DESPLAZAMIENTO DEL RIESGO INHERENTE PARA CALCULAR EL RIESGO RESIDUAL</t>
  </si>
  <si>
    <t>NIVEL DE RIESGO RESIDUAL</t>
  </si>
  <si>
    <t xml:space="preserve">ACTIVIDADES DE CONTROL </t>
  </si>
  <si>
    <t>¿ES UN CONTROL PREVENTIVO?</t>
  </si>
  <si>
    <t>¿ES UN CONTROL DETECTIVO?</t>
  </si>
  <si>
    <t>SOPORTE DE LA ACTIVIDAD DE CONTROL</t>
  </si>
  <si>
    <t>TIEMPO</t>
  </si>
  <si>
    <t>INDICADOR DE EFICACIA</t>
  </si>
  <si>
    <t>TOTAL</t>
  </si>
  <si>
    <t>PROMEDIO</t>
  </si>
  <si>
    <t>PROBABILIDAD</t>
  </si>
  <si>
    <t>¿Generar daño ambiental?</t>
  </si>
  <si>
    <t>RESPUESTAS AFIRMATIVAS</t>
  </si>
  <si>
    <t>Tipo de solidez del conjunto de controles</t>
  </si>
  <si>
    <t>Controles ayudan a disminuir probabilidad</t>
  </si>
  <si>
    <t>Controles ayudan a disminuir impacto</t>
  </si>
  <si>
    <t># columnas en la matriz de riesgo que se desplaza en el eje de la probabilidad</t>
  </si>
  <si>
    <t># columnas en la matriz de riesgo que se desplaza en el eje del impacto</t>
  </si>
  <si>
    <t xml:space="preserve">DESCRIPCIÓN DEL CONTROL </t>
  </si>
  <si>
    <t>PERIODICIDAD</t>
  </si>
  <si>
    <t>PROPÓSITO</t>
  </si>
  <si>
    <t>¿CÓMO SE REALIZA?</t>
  </si>
  <si>
    <t>¿QUÉ PASA CON LAS DESVIACIONES?</t>
  </si>
  <si>
    <t>EVIDENCIA</t>
  </si>
  <si>
    <t>ASIGNACIÓN DEL RESPONSABLE</t>
  </si>
  <si>
    <t>AUTORIDAD DEL RESPONSABLE</t>
  </si>
  <si>
    <t>¿CÓMO SE REALIZA LA ACTIVIDAD DEL CONTROL?</t>
  </si>
  <si>
    <t xml:space="preserve">EVIDENCIA DE LA 
EJECUCIÓN DEL CONTROL </t>
  </si>
  <si>
    <t>Omision o Inoportunidad en la denuncia de hechos de corrupción ante la Dirección Ejecutiva y los entes competentes.</t>
  </si>
  <si>
    <t xml:space="preserve">La omisión de poner en conocimiento a la Dirección de la entidad y a los entes competentes los presuntos actos de corrupción evidenciados en la evaluación del Sistema de Control Interno  y/o denuncia por actos de corrupción.
</t>
  </si>
  <si>
    <t xml:space="preserve">Interés de favorecer o beneficiar a un funcionario de la CRA en asuntos de competencia del grupo de control interno.
</t>
  </si>
  <si>
    <t xml:space="preserve">1. Sanciones disciplinarias, penales, fiscales y administrativas.
2. Pérdida de la imagen institucional.
</t>
  </si>
  <si>
    <t>RARA VEZ</t>
  </si>
  <si>
    <t>NIVEL EXTREMO</t>
  </si>
  <si>
    <t>Comité de Coordinación del Sistema de Control Interno</t>
  </si>
  <si>
    <t>Semestral</t>
  </si>
  <si>
    <t xml:space="preserve">Verificar que Control Interno ponga en conocimiento de los órganos competentes los presuntos hechos de corrupción evidenciados o denunciados por terceros </t>
  </si>
  <si>
    <t>Presentación de los informes y seguimientos practicados por Control Interno al Comité de Coordinación del Sistema de Control Interno</t>
  </si>
  <si>
    <t>Hacer los reportes o denuncias correspondientes, sin perjuicio de las investigaciones disciplinarias del caso</t>
  </si>
  <si>
    <t>Actas del Comité de Coordinación del Sistema de Control Interno,  registros del Sistema de Gestión Documental</t>
  </si>
  <si>
    <t>REDUCIR EL RIESGO</t>
  </si>
  <si>
    <t xml:space="preserve">Presentación de informes y seguimientos elaborados por Control Interno al Comité de Coordinación del Sistema, actividad incluida en el procedimiento de auditoría de gestión de la entidad .  </t>
  </si>
  <si>
    <t>Si se presenta un caso o más  no han sido efectivos los controles.</t>
  </si>
  <si>
    <t xml:space="preserve">Influencia indebida  de particulares o terceros frente asuntos de competencia del grupo de control interno. 
</t>
  </si>
  <si>
    <t>Supervisión ejercida por el Asesor con funciones de Control Interno, sobre el cumplimiento de los objetivos del trabajo de campo desarrollado por el grupo de trabajo de Control Interno.</t>
  </si>
  <si>
    <t>Asesor con funciones de Control Interno</t>
  </si>
  <si>
    <t xml:space="preserve">Validar que sean comunicados todos los hechos de competencia de los órganos de control y administración de la Entidad  </t>
  </si>
  <si>
    <t>Planeación y supervisión del trabajo de campo desarrollado por los funcionarios adscritos a la dependencia</t>
  </si>
  <si>
    <t>Reportes del Sistema de Gestión Documental</t>
  </si>
  <si>
    <t>Verificación del trabajo de campo adelantado por los funcionarios adscritos a Control Interno, por parte del asesor, de acuerdo con el procedimieno de auditoría de gestión de la entidad</t>
  </si>
  <si>
    <t xml:space="preserve">Revisión de los informes preliminares elaborados por los funcionarios adscritos a Control Interno frente a los soportes y papeles de trabajo de la verificación adelantada </t>
  </si>
  <si>
    <t>Expedición u omisión de actos administrativos regulatorios de carácter particular, con infracción al ordenamiento jurídico, por causa de la solicitud, promesa o entrega de dádivas para beneficio propio  o de terceros.</t>
  </si>
  <si>
    <t xml:space="preserve">Presiones de terceros o la falta de integridad, pueden dar lugar a una aplicación incorrecta de la normatividad que rige los procedimientos y las actuaciones administrativas de carácter particular.  </t>
  </si>
  <si>
    <t>Injerencia indebida de terceros en la gestión de la entidad.</t>
  </si>
  <si>
    <t xml:space="preserve">
1. Incumplimiento de funciones constitucionales y legales.
2.Sanciones disciplinarias, penales, fiscales y administrativas.
3. Pérdida de la imagen institucional.
</t>
  </si>
  <si>
    <t xml:space="preserve">Expedición u omisión de actos administrativos regulatorios de carácter particular, con infracción al ordenamiento jurídico, por causa de la solicitud, promesa o entrega de dádivas para beneficio propio  o de terceros. </t>
  </si>
  <si>
    <t>IMPROBABLE</t>
  </si>
  <si>
    <t>CATASTRÓFICO</t>
  </si>
  <si>
    <t xml:space="preserve">Revisión previa por parte de las distintas instancias, de los proyectos de decisiones en actuaciones administrativas de carácter particular. </t>
  </si>
  <si>
    <t>Comité de Expertos Comisionados, Asesores, Jefe Oficina Asesora Jurídica, Subdirector de Regulación</t>
  </si>
  <si>
    <t xml:space="preserve">Cada vez que se expida un acto administrativo. </t>
  </si>
  <si>
    <t xml:space="preserve"> Verificar que el acto administrativo cumpla con los criterios técnicos y jurídicos para su expedición</t>
  </si>
  <si>
    <t>De acuerdo al procedimiento GRE-PRC01 Procedimiento emisión actuaciones administrativas de caracter particular V03</t>
  </si>
  <si>
    <t>Hacer uso de los mecanismos señalados por el Código de Procedimiento Administrativo y de lo Contencioso Administrativo, tales como la revocatoria de los actos administrativos y la demanda de los mismos, sin perjuicio de las acciones penales y disciplinarias a que haya lugar.</t>
  </si>
  <si>
    <t xml:space="preserve">Sistema de gestión documental de la entidad, documentos de trabajo cuando se requiera, actas de comités y listados de asistencia </t>
  </si>
  <si>
    <t xml:space="preserve">Revisión y validación de las actuaciones, y de la aplicación en ellas de los criterios técnicos y jurídicos que corresponden.  </t>
  </si>
  <si>
    <t>Comportamientos contrarios a la normativa aplicable a los funcionarios públicos.</t>
  </si>
  <si>
    <t>Apropiación de bienes y/o recursos de la entidad para beneficio propio o de terceros.</t>
  </si>
  <si>
    <t xml:space="preserve">Interés de favorecer o beneficiar a un funcionario y /o un tercero.
</t>
  </si>
  <si>
    <t xml:space="preserve">1. Detrimento a los recursos públicos.
2. Sanciones disciplinarias, penales, fiscales y administrativas.
</t>
  </si>
  <si>
    <t>POSIBLE</t>
  </si>
  <si>
    <t>MAYOR</t>
  </si>
  <si>
    <t>Controles preventivos, para disminuir la probabilidad de ocurrencia o materialización del riesgo, como es el caso de manuales de procedimientos, inventarios cotejados con la contabilidad, pólizas vigentes que protejan los bienes de la entidad, auditorias, conciliaciones bancarias y arqueos de fondos.</t>
  </si>
  <si>
    <t>Trimestral</t>
  </si>
  <si>
    <t xml:space="preserve">Proteger loa bienes y recursos de la entidad </t>
  </si>
  <si>
    <t>De acuerdo a los procedimientos para la Subdirección Administrativa</t>
  </si>
  <si>
    <t>Poner en conocimiento de las autoridades competentes, sin perjuicio de las acciones disciplinarias o fiscales a que haya lugar</t>
  </si>
  <si>
    <t>Los resultados de las auditorias y arqueos
Pólizas de seguros
Inventarios de bienes confrontados con la contabilidad de la Entidad</t>
  </si>
  <si>
    <t>inventarios cotejados con la contabilidad, pólizas vigentes que protejan los bienes de la entidad, auditorias, conciliaciones bancarias y arqueos de fondos.</t>
  </si>
  <si>
    <t>Trimestralmente del 1/01/2019 al 31/12/2019</t>
  </si>
  <si>
    <t>Cumplimiento de las normas y controles de cada proceso</t>
  </si>
  <si>
    <t xml:space="preserve">Posibilidad de recibir o solicitar cualquier dádiva o beneficio a nombre propio o de terceros a cambio del acceso a información  de la entidad.
</t>
  </si>
  <si>
    <t>Que el servidor público se apropie o use indebidamente en provecho suyo o de un tercero información de la Entidad.</t>
  </si>
  <si>
    <t xml:space="preserve">Uso indebido de información de la Entidad.
</t>
  </si>
  <si>
    <t>1. Pérdida de imagen Institucional, Pérdida de credibilidad, Vulneración de derechos</t>
  </si>
  <si>
    <t>Revisiones periódicas. Adopción de políticas de seguridad de la información.</t>
  </si>
  <si>
    <t>Oficial de seguridad de la información - Oficina Asesora de Planeación y TIC</t>
  </si>
  <si>
    <t>Identificar posibles incumplimientos a las políticas de seguridad de la información.</t>
  </si>
  <si>
    <t>El oficial de seguridad de la información así como el personal de gestión documental, realizan ejercicios de control</t>
  </si>
  <si>
    <t>Revisiones, actas de control, reportes de seguimientos</t>
  </si>
  <si>
    <t>EVITAR EL RIESGO</t>
  </si>
  <si>
    <t>Auditorias. Manuales de Procedimientos de Gestión Documental y de la información</t>
  </si>
  <si>
    <t xml:space="preserve">Inobservancia de las directrices del Sistema de Gestión de Seguridad de la Información. </t>
  </si>
  <si>
    <t>Auditorías internas y externas. Adopción de políticas de seguridad de la información.</t>
  </si>
  <si>
    <t>Recibir o solicitar cualquier dádiva o beneficio a nombre propio o de terceros con el fin celebrar un contrato.</t>
  </si>
  <si>
    <t xml:space="preserve">Interés de favorecer o beneficiar a un funcionario y /o un tercero en la celebración de un contrato.
</t>
  </si>
  <si>
    <t>1. Sanciones disciplinarias, fiscales y/o penales.
2. Demandas a la Entidad
3. Enriquecimiento ilícito de contratistas y/o funcionarios.
4. Detrimento patrimonial.</t>
  </si>
  <si>
    <t>Subdirectora Administrativa y financiera</t>
  </si>
  <si>
    <t>Que la contratación cumpla con los objetivos previstos por la Entidad y estén acorde a la normatividad vigente</t>
  </si>
  <si>
    <t>A través de los formatos y procedimientos previstos y establecidos en el sistema de gestión de calidad y manual de contrataciones y normatividad interna vigente</t>
  </si>
  <si>
    <t>PAA aprobado y publicado y Actas de Comité de Contratación y de Comité asesor evaluador, registros establecidos en el sistema de gestión y calidad</t>
  </si>
  <si>
    <t>Aplicar los lineamientos internos para los procesos de contratación en la adquisición de bienes, obras y servicios.
- Publicar los procesos de selección a través del SECOP.</t>
  </si>
  <si>
    <t>* Manual de contratación
* Documentación de los procesos de selección
* Actas de reunión
*Actas de comité de contratación
* Informes de verificación y evaluación de propuestas
*Publicaciones SECOP</t>
  </si>
  <si>
    <t>Subdirectora Administra y Financiera</t>
  </si>
  <si>
    <t>Cada vez que se suscriba un contrato</t>
  </si>
  <si>
    <t>Cada vez que se celebre un contrato</t>
  </si>
  <si>
    <t>Expedición de Marcos Tarifarios, proyectos regulatorios, actuaciones generales a favor de un tercero interesado, a cambio de un beneficio  para uno o más colaboradores de la entidad</t>
  </si>
  <si>
    <t xml:space="preserve">Presiones de terceros o la falta de integridad, pueden dar lugar a una aplicación incorrecta de la normatividad que rige los procedimientos y las actuaciones administrativas de carácter general.  </t>
  </si>
  <si>
    <t>Expedición de Marcos Tarifarios, proyectos regulatorios, actuaciones generales a favor de un tercero interesado, a cambio de un beneficio  para un colaborador de la entidad</t>
  </si>
  <si>
    <t>Revisión previa por parte de las distintas instancias, de los proyectos de decisiones en actuaciones administrativas de carácter general, así como las participaciones ciudadanas de cada proyecto regulatorio</t>
  </si>
  <si>
    <t>Sistema de gestión documental de la entidad, documentos de trabajo cuando se requiera, actas de comités y Sesión de Comisión y listados de asistencia, Matriz de participación ciudadana</t>
  </si>
  <si>
    <t>Sistema de gestión documental de la entidad, documentos de trabajo cuando se requiera, actas de comités y listados de asistencia, Matriz de Participación ciudadana</t>
  </si>
  <si>
    <t>NIVEL ALTO</t>
  </si>
  <si>
    <t>NIVEL MODERADO</t>
  </si>
  <si>
    <t>De acuerdo al procedimiento GRE-PRC01 Procedimiento emisión actuaciones administrativas de carácter particular V03</t>
  </si>
  <si>
    <t>La apropiación indebida de bienes y/ o recursos de la entidad por parte de un servidor público y/o un tercero.</t>
  </si>
  <si>
    <t xml:space="preserve">Jefes de las Oficinas
Servidores Públicos con bienes a su cargo
</t>
  </si>
  <si>
    <t>Influencia indebida  de funcionarios, particulares o terceros frente asuntos de competencia de los encargados de la contratación, tesorería, contribuciones, inventarios.</t>
  </si>
  <si>
    <t xml:space="preserve">Jefes de las Oficinas
Servidores Públicos con información a su cargo
</t>
  </si>
  <si>
    <t>El servidor público que en ejercicio de sus funciones intervenga  en provecho suyo o de un tercero en las etapas precontractual, contractual y post contractual, con violación al régimen legal de contratación pública.</t>
  </si>
  <si>
    <t>De acuerdo al procedimiento REG-PRC01 Procedimiento emisión de regulaciones de carácter general V03.doc</t>
  </si>
  <si>
    <t>Sistema de gestión documental de la entidad, documentos de trabajo, actas de comités y Sesión Comisión, listados de asistencia, Matriz de Participación ciudadana</t>
  </si>
  <si>
    <t xml:space="preserve">PARTICIPANTE 
1 </t>
  </si>
  <si>
    <t xml:space="preserve">PARTICIPANTE 
3 </t>
  </si>
  <si>
    <t xml:space="preserve">PARTICIPANTE 
4 </t>
  </si>
  <si>
    <t xml:space="preserve">PARTICIPANTE 
5 </t>
  </si>
  <si>
    <t xml:space="preserve">PARTICIPANTE 
6 </t>
  </si>
  <si>
    <t>*Inclusión de la necesidad en el Plan de adquisiciones. 
*Presentación de los estudios y documentos previos  para recomendación ante el Comité de Contratación. 
*Designación del Comité Asesor Evaluador a excepción de contratación directa y compra por acuerdo marco
*Verificar la aprobación del Comité.  
*Seguimiento en Comité</t>
  </si>
  <si>
    <t>TRATAMIENTO 
DEL RIESGO
 (Opción de manejo)</t>
  </si>
  <si>
    <t>INDICADOR DE 
EFECTIVIDAD</t>
  </si>
  <si>
    <t xml:space="preserve">Socializar la política institucional de transparencia y lucha contra la corrupción de la UAE CRA </t>
  </si>
  <si>
    <t>Pieza de divulgación</t>
  </si>
  <si>
    <t>1.2.</t>
  </si>
  <si>
    <t>Socializar la política de administración de riesgos de la UAE CRA</t>
  </si>
  <si>
    <t xml:space="preserve">30/03/2019
</t>
  </si>
  <si>
    <t>Socializar la metodología para la construcción del Mapa de Riesgos de Corrupción</t>
  </si>
  <si>
    <t>Listados de asistencia de la reunión de socialización</t>
  </si>
  <si>
    <t>Actualizar el mapa de riesgos de corrupción</t>
  </si>
  <si>
    <t>Publicar el borrador del mapa de riesgos de corrupción a la ciudadanía y servidores públicos</t>
  </si>
  <si>
    <t>Borrador del mapa de riesgos de corrupción publicado en la página web</t>
  </si>
  <si>
    <t>Publicar el mapa de riesgos de corrupción con las observaciones que se reciban de la ciudadanía y servidores públicos</t>
  </si>
  <si>
    <t>Mapa de riesgos de corrupción ajustado con las observaciones recibidas y publicado en la página Web</t>
  </si>
  <si>
    <t>Realizar el monitoreo al mapa de riesgos de corrupción</t>
  </si>
  <si>
    <t xml:space="preserve">Matriz del mapa de riesgos de corrupción con las acciones realizadas por las oficinas  </t>
  </si>
  <si>
    <t>Revisar y ajustar cuando haya lugar el mapa de riesgos de corrupción.</t>
  </si>
  <si>
    <t>Correo dirigido a la OAP con la solicitud de ajustes del mapa de riesgos de corrupción</t>
  </si>
  <si>
    <t>Líderes de 
cada proceso</t>
  </si>
  <si>
    <t>Seguimiento al mapa de riesgos de corrupción</t>
  </si>
  <si>
    <t>Informes de seguimiento</t>
  </si>
  <si>
    <t>Tecnólogica</t>
  </si>
  <si>
    <t>Elaborar instrumentos de divulgación de medidas regulatorias.</t>
  </si>
  <si>
    <t>Dos instrumentos de divulgación de medidas regulatorias</t>
  </si>
  <si>
    <t>Publicar en la página Web y en las redes sociales información relevante producida por la CRA.</t>
  </si>
  <si>
    <t>Publicación de información relevante en página Web y redes sociales de la CRA</t>
  </si>
  <si>
    <t>Publicar boletines y/o comunicados de prensa con información relevante de la entidad.</t>
  </si>
  <si>
    <t>Boletines y/o comunicados de prensa de acuerdo con las necesidades de divulgación de información.</t>
  </si>
  <si>
    <t xml:space="preserve">Participar en entrevistas de medios de comunicación. </t>
  </si>
  <si>
    <t>Entrevistas en las que participa la entidad según las necesidades de divulgación de información.</t>
  </si>
  <si>
    <t xml:space="preserve">Publicar Informes de Gestión en la página Web de la entidad. </t>
  </si>
  <si>
    <t>Informes de gestión publicados en la página Web de acuerdo con la normatividad.</t>
  </si>
  <si>
    <t>Según normatividad legal</t>
  </si>
  <si>
    <t>Publicar en la página Web la estrategia de participación ciudadana de la CRA.</t>
  </si>
  <si>
    <t xml:space="preserve">Estrategia de participación ciudadana publicada en la página Web de la entidad. </t>
  </si>
  <si>
    <t xml:space="preserve">Realizar la audiencia de Rendición de cuentas a la ciudadanía.
</t>
  </si>
  <si>
    <t>Realizar una Jornada de Rendición de Cuentas a la Ciudadanía.</t>
  </si>
  <si>
    <t>Realizar talleres presenciales y/o virtuales sobre la regulación expedida por la CRA.</t>
  </si>
  <si>
    <t xml:space="preserve">Realizar cinco talleres </t>
  </si>
  <si>
    <t>Realizar reuniones, entrevistas o conferencias a ciudadanos interesados en conocer sobre temas de regulación general.</t>
  </si>
  <si>
    <t>Reuniones entrevistas o conferencias según necesidad y/o solicitud de la ciudadanía.</t>
  </si>
  <si>
    <t>Participación en tres (3) eventos sectoriales.</t>
  </si>
  <si>
    <t>Prestar un servicio de comunicación online para atender las solicitudes de la ciudadanía a través de una interacción en tiempo real mediante Chat. Atención virtual en el 100% de las horas programadas.</t>
  </si>
  <si>
    <t>Informe del Chat de la página Web</t>
  </si>
  <si>
    <t>Realizar Jornadas de Participación Ciudadana para exponer los proyectos regulatorios generales.</t>
  </si>
  <si>
    <t>Participaciones ciudadanas presenciales o virtuales, a todas las resoluciones de trámite expedidas durante la vigencia.</t>
  </si>
  <si>
    <t>Publicar (1) encuesta virtual sobre los temas de interés a considerar en la jornada de rendición de cuentas.</t>
  </si>
  <si>
    <t>Encuesta virtual sobre rendición de cuentas publicada en la página web de la CRA.</t>
  </si>
  <si>
    <t>Realizar la convocatoria para Rendición de Cuentas a la ciudadanía por página web y redes sociales de la entidad.</t>
  </si>
  <si>
    <t>Convocatoria para la rendición de cuentas publicada a través de la página Web y redes sociales.</t>
  </si>
  <si>
    <t>Diseñar, aplicar y publicar los resultados de la encuesta de percepción sobre la Audiencia de Rendición de Cuentas 2018</t>
  </si>
  <si>
    <t>Encuesta de percepción de la audiencia de rendición de cuentas publicada en la página Web.</t>
  </si>
  <si>
    <t xml:space="preserve">Elaborar y publicar en la página Web el informe final de la Audiencia de Rendición de Cuentas. </t>
  </si>
  <si>
    <t>Informe de la audiencia de rendición de cuentas publicado en la página Web.</t>
  </si>
  <si>
    <t>Incorporar recursos en el presupuesto, para el desarrollo de iniciativas que mejoren el servicio al ciudadano.</t>
  </si>
  <si>
    <t xml:space="preserve">Proponer iniciativas para la mejora del servicio al ciudadano. </t>
  </si>
  <si>
    <t>Implementar el protocolo de atención al ciudadano en todos los canales de atención.</t>
  </si>
  <si>
    <t>Protocolo implementado.</t>
  </si>
  <si>
    <t xml:space="preserve">Publicar en la página de web de la entidad información relevante para el ciudadano: 
- Tiempos de respuesta a solicitudes de información
-Carta de trato digno
-Medios de atención con los que cuenta la entidad para PQRSD y denuncias por corrupción.
-Horarios de atención
</t>
  </si>
  <si>
    <t>Información relevante publicada en la cartelera institucional y página web de la entidad.</t>
  </si>
  <si>
    <t xml:space="preserve">Realizar sensibilizaciones y/o capacitaciones para que los servidores desarrollen y/o fortalezcan sus competencias y habilidades en materia de servicio al ciudadano. </t>
  </si>
  <si>
    <t>Actualizar la carta de trato digno al usuario.</t>
  </si>
  <si>
    <t>Carta de trato digno actualizada.</t>
  </si>
  <si>
    <t>5.3</t>
  </si>
  <si>
    <t>Formular, aplicar y evaluar la encuesta de satisfacción del servicio de atención al ciudadano.</t>
  </si>
  <si>
    <t>Un (1) Informe final sobre los resultados obtenidos de las encuestas de la satisfacción de la atención del servicio al ciudadano.</t>
  </si>
  <si>
    <t>Crear e implementar una campaña de divulgación de los trámites y servicios de la entidad.</t>
  </si>
  <si>
    <t>Campaña de divulgación de los trámites y servicios implementada</t>
  </si>
  <si>
    <t>Subdirección Administrativa y Financiera/Oficina Asesora de Planeación y TIC</t>
  </si>
  <si>
    <t xml:space="preserve">Elaborar un (4) informes de Seguimiento a la atención del canal telefónico de la CRA. </t>
  </si>
  <si>
    <t>Cuatro (4) informes trimestrales que describa la calidad de la atención en el canal telefónico, con las estadísticas reportadas</t>
  </si>
  <si>
    <t>Publicar la información conforme a la Resolución MinTIC 3564 de 2015</t>
  </si>
  <si>
    <t>Información publicada conforme a la Resolución MinTIC 3564 de 2015.</t>
  </si>
  <si>
    <t>95% Información publicada/información 
obligatoria</t>
  </si>
  <si>
    <t xml:space="preserve">Publicar y divulgar datos abiertos. </t>
  </si>
  <si>
    <t xml:space="preserve">Publicar en el portal web datos.gov.co </t>
  </si>
  <si>
    <t>100% información publicada de datos abiertos</t>
  </si>
  <si>
    <t xml:space="preserve">Publicar en el portal web de la entidad la información de:
*Medios idóneos para recibir solicitud de información pública
*Canales para la recepción de las solicitudes de información pública
*Seguimiento a las solicitudes de información pública
*Formulario para la recepción de solicitudes de información pública.
</t>
  </si>
  <si>
    <t>Publicación en la página Web de la información descrita de la entidad.</t>
  </si>
  <si>
    <t>100% de la información de Transparencia Pasiva publicada en la página web de la entidad</t>
  </si>
  <si>
    <t>Inventario de activos de información actualizado y publicado en la página Web de la entidad.</t>
  </si>
  <si>
    <t xml:space="preserve">Publicación inventario de activos de información en página Web. </t>
  </si>
  <si>
    <t>Actualizar el Esquema de publicación de información.</t>
  </si>
  <si>
    <t>Actualizar el Inventario de Activos de información.</t>
  </si>
  <si>
    <t>Esquema de publicación de información actualizado y publicado en la página Web de la entidad.</t>
  </si>
  <si>
    <t xml:space="preserve">Publicación del Esquema de publicación de información en página Web.  </t>
  </si>
  <si>
    <t>Actualizar la información de los trámites de la entidad en el SUIT</t>
  </si>
  <si>
    <t>Información de Trámites de la entidad actualizados en el SUIT</t>
  </si>
  <si>
    <t xml:space="preserve">Elaborar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</si>
  <si>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Informe de solicitudes de acceso a información a través del Módulo de atención PQRSD implementado</t>
  </si>
  <si>
    <t>Publicar y vincular las hojas de vida de los servidores públicos de la CRA en el SIGEP.</t>
  </si>
  <si>
    <t>Totalidad de las hojas de vida de los servidores públicos de la entidad publicadas en el SIGEP.</t>
  </si>
  <si>
    <t>Índice de vinculación y gestión en el SIGEP al 100%</t>
  </si>
  <si>
    <t>Revisar en el manual de políticas del SIGC los lineamientos relacionados con la declaración de conflictos de interés al interior de la CRA.</t>
  </si>
  <si>
    <t>Lineamientos sobre declaración de conflictos de intereses revisados.</t>
  </si>
  <si>
    <t>Una (1) campaña de divulgación al interior de la entidad.</t>
  </si>
  <si>
    <t>Campaña de divulgación sobre lineamientos de declaración de conflictos de intereses realizada</t>
  </si>
  <si>
    <r>
      <rPr>
        <b/>
        <sz val="12"/>
        <color theme="1"/>
        <rFont val="Calibri"/>
        <family val="2"/>
        <scheme val="minor"/>
      </rPr>
      <t>Subcomponente 1</t>
    </r>
    <r>
      <rPr>
        <sz val="12"/>
        <color theme="1"/>
        <rFont val="Calibri"/>
        <family val="2"/>
        <scheme val="minor"/>
      </rPr>
      <t xml:space="preserve"> Lineamientos de Transparencia Activa</t>
    </r>
  </si>
  <si>
    <r>
      <rPr>
        <b/>
        <sz val="12"/>
        <color theme="1"/>
        <rFont val="Calibri"/>
        <family val="2"/>
        <scheme val="minor"/>
      </rPr>
      <t xml:space="preserve">Subcomponente 2  </t>
    </r>
    <r>
      <rPr>
        <sz val="12"/>
        <color theme="1"/>
        <rFont val="Calibri"/>
        <family val="2"/>
        <scheme val="minor"/>
      </rPr>
      <t>Lineamientos de Transparencia Pasiva</t>
    </r>
  </si>
  <si>
    <r>
      <rPr>
        <b/>
        <sz val="12"/>
        <color theme="1"/>
        <rFont val="Calibri"/>
        <family val="2"/>
        <scheme val="minor"/>
      </rPr>
      <t xml:space="preserve">Subcomponente 3  </t>
    </r>
    <r>
      <rPr>
        <sz val="12"/>
        <color theme="1"/>
        <rFont val="Calibri"/>
        <family val="2"/>
        <scheme val="minor"/>
      </rPr>
      <t>Elaboración los Instrumentos de Gestión de la Información</t>
    </r>
  </si>
  <si>
    <r>
      <rPr>
        <b/>
        <sz val="12"/>
        <color theme="1"/>
        <rFont val="Calibri"/>
        <family val="2"/>
        <scheme val="minor"/>
      </rPr>
      <t xml:space="preserve">Subcomponente 4  </t>
    </r>
    <r>
      <rPr>
        <sz val="12"/>
        <color theme="1"/>
        <rFont val="Calibri"/>
        <family val="2"/>
        <scheme val="minor"/>
      </rPr>
      <t>Criterio diferencial de accesibilidad</t>
    </r>
  </si>
  <si>
    <r>
      <rPr>
        <b/>
        <sz val="12"/>
        <color theme="1"/>
        <rFont val="Calibri"/>
        <family val="2"/>
        <scheme val="minor"/>
      </rPr>
      <t xml:space="preserve">Subcomponente 5 </t>
    </r>
    <r>
      <rPr>
        <sz val="12"/>
        <color theme="1"/>
        <rFont val="Calibri"/>
        <family val="2"/>
        <scheme val="minor"/>
      </rPr>
      <t>Monitoreo del Acceso a la Información Pública</t>
    </r>
  </si>
  <si>
    <r>
      <rPr>
        <b/>
        <sz val="12"/>
        <rFont val="Calibri"/>
        <family val="2"/>
        <scheme val="minor"/>
      </rPr>
      <t xml:space="preserve">Índice de cumplimiento
actividades de control: </t>
    </r>
    <r>
      <rPr>
        <sz val="12"/>
        <rFont val="Calibri"/>
        <family val="2"/>
        <scheme val="minor"/>
      </rPr>
      <t xml:space="preserve">
# de actividades 
de control cumplidas
     ---------------------------------  x 100
 # de actividades
programadas 
</t>
    </r>
  </si>
  <si>
    <r>
      <t xml:space="preserve">Subcomponente 2                             </t>
    </r>
    <r>
      <rPr>
        <sz val="12"/>
        <color theme="1"/>
        <rFont val="Calibri"/>
        <family val="2"/>
        <scheme val="minor"/>
      </rPr>
      <t xml:space="preserve">               Diálogo de doble vía con la ciudadanía y sus organizaciones</t>
    </r>
  </si>
  <si>
    <r>
      <rPr>
        <b/>
        <sz val="12"/>
        <color theme="1"/>
        <rFont val="Calibri"/>
        <family val="2"/>
        <scheme val="minor"/>
      </rPr>
      <t xml:space="preserve">Subcomponente 3 </t>
    </r>
    <r>
      <rPr>
        <sz val="12"/>
        <color theme="1"/>
        <rFont val="Calibri"/>
        <family val="2"/>
        <scheme val="minor"/>
      </rPr>
      <t xml:space="preserve">                                                Incentivos para motivar la cultura de la rendición y petición de cuentas</t>
    </r>
  </si>
  <si>
    <r>
      <rPr>
        <b/>
        <sz val="12"/>
        <color theme="1"/>
        <rFont val="Calibri"/>
        <family val="2"/>
        <scheme val="minor"/>
      </rPr>
      <t>Subcomponente 4</t>
    </r>
    <r>
      <rPr>
        <sz val="12"/>
        <color theme="1"/>
        <rFont val="Calibri"/>
        <family val="2"/>
        <scheme val="minor"/>
      </rPr>
      <t xml:space="preserve">                                               Evaluación y retroalimentación a  la gestión institucional</t>
    </r>
  </si>
  <si>
    <r>
      <rPr>
        <b/>
        <sz val="12"/>
        <color theme="1"/>
        <rFont val="Calibri"/>
        <family val="2"/>
        <scheme val="minor"/>
      </rPr>
      <t>Subcomponente 1</t>
    </r>
    <r>
      <rPr>
        <sz val="12"/>
        <color theme="1"/>
        <rFont val="Calibri"/>
        <family val="2"/>
        <scheme val="minor"/>
      </rPr>
      <t xml:space="preserve">                           Estructura administrativa y Direccionamiento estratégico </t>
    </r>
  </si>
  <si>
    <r>
      <rPr>
        <b/>
        <sz val="12"/>
        <color theme="1"/>
        <rFont val="Calibri"/>
        <family val="2"/>
        <scheme val="minor"/>
      </rPr>
      <t xml:space="preserve">Subcomponente 2. </t>
    </r>
    <r>
      <rPr>
        <sz val="12"/>
        <color theme="1"/>
        <rFont val="Calibri"/>
        <family val="2"/>
        <scheme val="minor"/>
      </rPr>
      <t xml:space="preserve">
Fortalecimiento de los canales de atención</t>
    </r>
  </si>
  <si>
    <r>
      <rPr>
        <b/>
        <sz val="12"/>
        <color theme="1"/>
        <rFont val="Calibri"/>
        <family val="2"/>
        <scheme val="minor"/>
      </rPr>
      <t xml:space="preserve">Subcomponente 3                          </t>
    </r>
    <r>
      <rPr>
        <sz val="12"/>
        <color theme="1"/>
        <rFont val="Calibri"/>
        <family val="2"/>
        <scheme val="minor"/>
      </rPr>
      <t xml:space="preserve"> Talento humano</t>
    </r>
  </si>
  <si>
    <r>
      <rPr>
        <b/>
        <sz val="12"/>
        <color theme="1"/>
        <rFont val="Calibri"/>
        <family val="2"/>
        <scheme val="minor"/>
      </rPr>
      <t xml:space="preserve">Subcomponente 4                         </t>
    </r>
    <r>
      <rPr>
        <sz val="12"/>
        <color theme="1"/>
        <rFont val="Calibri"/>
        <family val="2"/>
        <scheme val="minor"/>
      </rPr>
      <t xml:space="preserve"> Normativo y procedimental</t>
    </r>
  </si>
  <si>
    <r>
      <rPr>
        <b/>
        <sz val="12"/>
        <color theme="1"/>
        <rFont val="Calibri"/>
        <family val="2"/>
        <scheme val="minor"/>
      </rPr>
      <t xml:space="preserve">Subcomponente 5                          </t>
    </r>
    <r>
      <rPr>
        <sz val="12"/>
        <color theme="1"/>
        <rFont val="Calibri"/>
        <family val="2"/>
        <scheme val="minor"/>
      </rPr>
      <t xml:space="preserve"> Relacionamiento con el ciudadano</t>
    </r>
  </si>
  <si>
    <r>
      <rPr>
        <b/>
        <sz val="12"/>
        <color theme="1"/>
        <rFont val="Calibri"/>
        <family val="2"/>
        <scheme val="minor"/>
      </rPr>
      <t xml:space="preserve">Subcomponente 1 </t>
    </r>
    <r>
      <rPr>
        <sz val="12"/>
        <color rgb="FF000000"/>
        <rFont val="Calibri"/>
        <family val="2"/>
        <scheme val="minor"/>
      </rPr>
      <t>Código de Integridad y Buen Gobierno</t>
    </r>
  </si>
  <si>
    <r>
      <rPr>
        <b/>
        <sz val="12"/>
        <color theme="1"/>
        <rFont val="Calibri"/>
        <family val="2"/>
        <scheme val="minor"/>
      </rPr>
      <t xml:space="preserve">Subcomponente 2  </t>
    </r>
    <r>
      <rPr>
        <sz val="12"/>
        <color rgb="FF000000"/>
        <rFont val="Calibri"/>
        <family val="2"/>
        <scheme val="minor"/>
      </rPr>
      <t>Manual de políticas del Sistema Integrado de Gestión y Control</t>
    </r>
  </si>
  <si>
    <r>
      <rPr>
        <b/>
        <sz val="12"/>
        <color theme="1"/>
        <rFont val="Calibri"/>
        <family val="2"/>
        <scheme val="minor"/>
      </rPr>
      <t xml:space="preserve">Subcomponente /proceso 1                                          </t>
    </r>
    <r>
      <rPr>
        <sz val="12"/>
        <color theme="1"/>
        <rFont val="Calibri"/>
        <family val="2"/>
        <scheme val="minor"/>
      </rPr>
      <t xml:space="preserve"> Política de Administración de Riesgos </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</si>
  <si>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</si>
  <si>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</si>
  <si>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</si>
  <si>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</si>
  <si>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t>FUERTE</t>
  </si>
  <si>
    <t>DIRECTAMENTE</t>
  </si>
  <si>
    <t>INDIRECTAMENTE</t>
  </si>
  <si>
    <t>Cada vez que se va a realizar un contrato, se deberá verificar los formatos de GBS-FOR02 Formato hoja de ruta y ficha de verificación personas naturales y GBS-FOR03 Formato hoja de ruta y ficha de verificación personas naturales.</t>
  </si>
  <si>
    <t>Revisado y aprobado en el Comité de Expertos N°4 del 23 de enero de 2019</t>
  </si>
  <si>
    <t>*Manual de contratación
*Documentación de los procesos de selección
*Actas de reunión
*Actas de comité de contratación
*Informes de verificación y evaluación de propuestas
*Publicaciones SECOP</t>
  </si>
  <si>
    <r>
      <t xml:space="preserve">Subcomponente 1                                           </t>
    </r>
    <r>
      <rPr>
        <sz val="12"/>
        <color theme="1"/>
        <rFont val="Calibri"/>
        <family val="2"/>
        <scheme val="minor"/>
      </rPr>
      <t>Información de calidad y en lenguaje comprensible</t>
    </r>
  </si>
  <si>
    <t>COMPONENTE  UNO: GESTIÓN DEL RIESGO DE CORRUPCIÓN  - MAPA DE RIESGOS DE CORRUPCIÓN</t>
  </si>
  <si>
    <t>COMPONENTE DOS :PLANEACIÓN DE LA ESTRATEGIA DE RACIONALIZACIÓN</t>
  </si>
  <si>
    <t>COMPONENTE TRES:  RENDICIÓN DE CUENTAS</t>
  </si>
  <si>
    <t>COMPONENTE CUATRO:  SERVICIO AL CIUDADANO</t>
  </si>
  <si>
    <t>COMPONENTE CINCO:  TRANSPARENCIA Y ACCESO A LA INFORMACIÓN</t>
  </si>
  <si>
    <t>COMPONENTE SEIS:  INICIATIVAS ADICIONALES</t>
  </si>
  <si>
    <t>30-jun-2019 y
31-dic-2019</t>
  </si>
  <si>
    <t>Videos de temas regulatorios.</t>
  </si>
  <si>
    <t xml:space="preserve"> Videos de temas regulatorios.</t>
  </si>
  <si>
    <t>DIRECCIÓN ESTRATÉGICA</t>
  </si>
  <si>
    <t>Código
DES-FOR03</t>
  </si>
  <si>
    <r>
      <t xml:space="preserve">Fecha de aprobación
</t>
    </r>
    <r>
      <rPr>
        <sz val="14"/>
        <color rgb="FF92D050"/>
        <rFont val="Arial"/>
        <family val="2"/>
      </rPr>
      <t>14 de marzo de 2019</t>
    </r>
  </si>
  <si>
    <t>Formato mapa de riesgos de gestión, riesgos de corrupción y riesgos de seguridad digital</t>
  </si>
  <si>
    <r>
      <t xml:space="preserve">Versión
</t>
    </r>
    <r>
      <rPr>
        <sz val="14"/>
        <color rgb="FF92D050"/>
        <rFont val="Arial"/>
        <family val="2"/>
      </rPr>
      <t>04</t>
    </r>
  </si>
  <si>
    <t>N° RIESGO</t>
  </si>
  <si>
    <t>NOMBRE DEL PROCESO</t>
  </si>
  <si>
    <t>ACTIVO
(Aplica únicamente para riesgos de seguridad digital)</t>
  </si>
  <si>
    <t>CAUSAS (Para riesgos de gestion y de corrupción) y/o VULNERABILIDADES 
(Para riesgos de seguridad digital)</t>
  </si>
  <si>
    <t>AMENAZA
((Aplica únicamente para riesgos de seguridad digital)</t>
  </si>
  <si>
    <t xml:space="preserve">TIPO DE RIESGO </t>
  </si>
  <si>
    <t>CALIFICACIÓN DEL 
IMPACTO</t>
  </si>
  <si>
    <t>DEFINICIÓN DE ZONA DE RIESGO INHERENTE</t>
  </si>
  <si>
    <t xml:space="preserve">PARTICIPANTE 
2 </t>
  </si>
  <si>
    <t xml:space="preserve">IMPACTO </t>
  </si>
  <si>
    <t>N°</t>
  </si>
  <si>
    <t>DESCRIPCIÓN</t>
  </si>
  <si>
    <t>ZONA DE RIESGO</t>
  </si>
  <si>
    <t>Ejemplo</t>
  </si>
  <si>
    <t>Posibilidad de recibir o solicitar cualquier dádiva o beneficio a nombre propio o de terceros con el fin celebrar un contrato.</t>
  </si>
  <si>
    <t>Gestión de bienes 
y servicios</t>
  </si>
  <si>
    <t>Situaciones como: debilidades en la etapa de la planeación del contrato, la excesiva discrecionalidad, las presiones indebidas, la carencia de controles, la falta de conocimiento y/o experiencia, sumados a la falta de integridad pueden generar un riesgo de corrupción en la contratación, como por ejemplo “exigencias de condiciones en los procesos de selección que solo cumple un determinado proponente”.</t>
  </si>
  <si>
    <t>Debilidades en la etapa de planeación, que faciliten la inclusión en los estudios previos, y/o en los pliegos de condiciones de requisitos orientados a favorecer a un proponente.</t>
  </si>
  <si>
    <t>Riesgo de corrupción</t>
  </si>
  <si>
    <t>1. Pérdida de la imagen institucional.
2. Demandas contra el Estado.
3. Pérdida de confianza en lo público.
4. Investigaciones penales, disciplinarias y fiscales.
5. Detrimento patrimonial.
6. Obras inconclusas.
7. Mala calidad de las obras.
8. Enriquecimiento ilícito de contratistas y/o
servidores públicos.</t>
  </si>
  <si>
    <t>PROBABLE</t>
  </si>
  <si>
    <r>
      <t xml:space="preserve">Cada vez que se va a realizar un contrato, el profesional de contratación verifica a través de una lista de chequeo que la información suministrada por el proveedor corresponda con los requisitos establecidos de contratación. En caso de encontrar información faltante, solicita al proveedor por correo la información y poder continuar con el proceso de contratación. </t>
    </r>
    <r>
      <rPr>
        <b/>
        <sz val="12"/>
        <rFont val="Calibri"/>
        <family val="2"/>
      </rPr>
      <t xml:space="preserve">Evidencia: </t>
    </r>
    <r>
      <rPr>
        <sz val="12"/>
        <rFont val="Calibri"/>
        <family val="2"/>
      </rPr>
      <t>la lista de chequeo diligenciada, la información de la carpeta del cliente y los correos a que hubo lugar en donde solicitó la información faltante (en los casos que aplique).</t>
    </r>
  </si>
  <si>
    <t>El profesional de contratación.</t>
  </si>
  <si>
    <t>Cada vez que se va a realizar un contrato</t>
  </si>
  <si>
    <t xml:space="preserve"> Verificar que la información suministrada por el proveedor corresponda con los requisitos establecidos de contratación</t>
  </si>
  <si>
    <t xml:space="preserve"> A través de una lista de chequeo</t>
  </si>
  <si>
    <t>En caso de encontrar información faltante, solicita al proveedor por correo la información y poder continuar con el proceso de contratación</t>
  </si>
  <si>
    <r>
      <rPr>
        <b/>
        <sz val="12"/>
        <rFont val="Calibri"/>
        <family val="2"/>
      </rPr>
      <t xml:space="preserve">Evidencia: </t>
    </r>
    <r>
      <rPr>
        <sz val="12"/>
        <rFont val="Calibri"/>
        <family val="2"/>
      </rPr>
      <t>la lista de chequeo diligenciada, la información de la carpeta del cliente y los correos a que hubo lugar en donde solicitó la información faltante (en los casos que aplique).</t>
    </r>
  </si>
  <si>
    <t>MODERADO</t>
  </si>
  <si>
    <t>NO DISMINUYE</t>
  </si>
  <si>
    <t>Manual de contratación implementado con parámetros técnicos y financieros para cada tipo de contratación, formalizado en
procedimiento.</t>
  </si>
  <si>
    <t xml:space="preserve">Manual de contratación con la inclusión de la actividad de verificación de la lista de chequeo </t>
  </si>
  <si>
    <t>Jefe de contratos</t>
  </si>
  <si>
    <t>Primer trimestre de 2019</t>
  </si>
  <si>
    <r>
      <rPr>
        <b/>
        <sz val="12"/>
        <rFont val="Calibri"/>
        <family val="2"/>
      </rPr>
      <t xml:space="preserve">Índice de cumplimiento
actividades de control: </t>
    </r>
    <r>
      <rPr>
        <sz val="12"/>
        <rFont val="Calibri"/>
        <family val="2"/>
      </rPr>
      <t xml:space="preserve">
# de actividades 
de control cumplidas
     ---------------------------------  x 100
 # de actividades
programadas 
</t>
    </r>
  </si>
  <si>
    <r>
      <rPr>
        <b/>
        <sz val="12"/>
        <rFont val="Calibri"/>
        <family val="2"/>
      </rPr>
      <t xml:space="preserve">Efectividad del plan de manejo de riesgos: </t>
    </r>
    <r>
      <rPr>
        <sz val="12"/>
        <rFont val="Calibri"/>
        <family val="2"/>
      </rPr>
      <t xml:space="preserve">
# de casos de favorecimiento
a proponentes presentados periodo actual 
- # de casos de favorecimiento a proponentes
presentados periodo anterior
----------------------------------------------------------------- x 100
 # de casos de favorecimiento a proponentes presentados periodo anterior  </t>
    </r>
  </si>
  <si>
    <t>Carencia de controles en el procedimiento de contratación.</t>
  </si>
  <si>
    <r>
      <t xml:space="preserve">Cada vez que se va a realizar un pago, el sistema SAP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t>
    </r>
    <r>
      <rPr>
        <b/>
        <sz val="12"/>
        <rFont val="Calibri"/>
        <family val="2"/>
      </rPr>
      <t>Como evidencia</t>
    </r>
    <r>
      <rPr>
        <sz val="12"/>
        <rFont val="Calibri"/>
        <family val="2"/>
      </rPr>
      <t xml:space="preserve"> queda la programación interna del aplicativo y el reporte de coincidencia con listas restrictivas.</t>
    </r>
  </si>
  <si>
    <t>El auxiliar de cartera</t>
  </si>
  <si>
    <t>Cada vez que se va a realizar un pago</t>
  </si>
  <si>
    <t>valida que el proveedor al cual se le va a girar el pago no esté reportado en listas restrictivas,</t>
  </si>
  <si>
    <t>Comparando el número de identificación tributaria (NIT) o cédula con la información cargada en el aplicativo de las listas de clientes reportados en temas de lavado de activos y financiación del terrorismo.</t>
  </si>
  <si>
    <t>En caso de encontrar coincidencias el sistema no permite realizar el pago.</t>
  </si>
  <si>
    <r>
      <rPr>
        <b/>
        <sz val="12"/>
        <rFont val="Calibri"/>
        <family val="2"/>
      </rPr>
      <t>Como evidencia</t>
    </r>
    <r>
      <rPr>
        <sz val="12"/>
        <rFont val="Calibri"/>
        <family val="2"/>
      </rPr>
      <t xml:space="preserve"> queda la programación interna del aplicativo y el reporte de coincidencia con listas restrictivas.</t>
    </r>
  </si>
  <si>
    <t>DÉBIL</t>
  </si>
  <si>
    <t>Ejecutar una revisión aleatoria de los pagos realizados para verificar que no se hayan realizado a proveedores incluidos en listas negras restrictivas.</t>
  </si>
  <si>
    <t>Reporte del aplicativo sobre los pagos a proveedores con  coincidencia con listas restrictivas.</t>
  </si>
  <si>
    <t>Profesional de tesorería</t>
  </si>
  <si>
    <t>Evaluación y control</t>
  </si>
  <si>
    <t>Omisión o Inoportunidad en la denuncia de hechos de corrupción ante la Dirección Ejecutiva y los entes competentes.</t>
  </si>
  <si>
    <r>
      <t xml:space="preserve">Verificación de los informes y seguimientos elaborados  por Control Interno, por el Comité de Coordinación del Sistema de Control Interno./ </t>
    </r>
    <r>
      <rPr>
        <sz val="12"/>
        <color rgb="FF00B050"/>
        <rFont val="Calibri"/>
        <family val="2"/>
        <scheme val="minor"/>
      </rPr>
      <t>Cada seis meses el Comité de Coordinación de Control Interno deberá verificar que Control Interno ponga en conocimiento de los órganos competentes los presuntos hechos de corrupción evidenciados o denunciados por terceros a través de la presentación de los informes y seguimientos practicados por Control Interno al Comité de Coordinación del Sistema de Control Interno. En caso de que el Comité evidencie que Control Interno no ha puesto en conocimiento de los órganos de control la información mencionada se deberán hacer los reportes o denuncias correspondientes, sin perjuicio de las investigaciones disciplinarias del caso. Como evidencia quedarán las actas del comité y los registros del Sistema de Gestión Documental de ORFEO.</t>
    </r>
  </si>
  <si>
    <t>Gestión regulatoria</t>
  </si>
  <si>
    <t>Jefes de las Oficinas
Servidores Públicos con bienes a su cargo y Control Interno</t>
  </si>
  <si>
    <t xml:space="preserve">Gestión de tecnologías de información </t>
  </si>
  <si>
    <t>Regulación general</t>
  </si>
  <si>
    <t>Posibilidad de recibir o solicitar cualquier dádiva o beneficio a nombre propio o de terceros a cambio del acceso a información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</si>
</sst>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4"/>
      <color theme="1"/>
      <name val="Calibri"/>
      <family val="2"/>
      <scheme val="minor"/>
    </font>
    <font>
      <b/>
      <sz val="11"/>
      <color theme="1"/>
      <name val="Calibri"/>
      <family val="2"/>
      <scheme val="minor"/>
    </font>
    <font>
      <b/>
      <sz val="9"/>
      <color indexed="81"/>
      <name val="Tahoma"/>
      <family val="2"/>
    </font>
    <font>
      <b/>
      <sz val="12"/>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i/>
      <sz val="12"/>
      <color theme="1"/>
      <name val="Calibri"/>
      <family val="2"/>
      <scheme val="minor"/>
    </font>
    <font>
      <sz val="8.5"/>
      <color theme="1"/>
      <name val="Calibri"/>
      <family val="2"/>
      <scheme val="minor"/>
    </font>
    <font>
      <sz val="9"/>
      <color indexed="81"/>
      <name val="Tahoma"/>
      <family val="2"/>
    </font>
    <font>
      <b/>
      <sz val="10"/>
      <color theme="1"/>
      <name val="Calibri"/>
      <family val="2"/>
      <scheme val="minor"/>
    </font>
    <font>
      <sz val="10"/>
      <color theme="1"/>
      <name val="Calibri"/>
      <family val="2"/>
      <scheme val="minor"/>
    </font>
    <font>
      <b/>
      <sz val="9"/>
      <name val="Arial"/>
      <family val="2"/>
    </font>
    <font>
      <sz val="12"/>
      <color indexed="81"/>
      <name val="Tahoma"/>
      <family val="2"/>
    </font>
    <font>
      <sz val="12"/>
      <color rgb="FF00B050"/>
      <name val="Calibri"/>
      <family val="2"/>
      <scheme val="minor"/>
    </font>
    <font>
      <u/>
      <sz val="11"/>
      <color theme="10"/>
      <name val="Calibri"/>
      <family val="2"/>
      <scheme val="minor"/>
    </font>
    <font>
      <sz val="18"/>
      <color theme="1"/>
      <name val="Calibri"/>
      <family val="2"/>
      <scheme val="minor"/>
    </font>
    <font>
      <u/>
      <sz val="11"/>
      <name val="Calibri"/>
      <family val="2"/>
      <scheme val="minor"/>
    </font>
    <font>
      <sz val="12"/>
      <name val="Calibri"/>
      <family val="2"/>
      <scheme val="minor"/>
    </font>
    <font>
      <sz val="12"/>
      <color theme="3"/>
      <name val="Calibri"/>
      <family val="2"/>
      <scheme val="minor"/>
    </font>
    <font>
      <b/>
      <sz val="12"/>
      <color rgb="FF000000"/>
      <name val="Calibri"/>
      <family val="2"/>
      <scheme val="minor"/>
    </font>
    <font>
      <sz val="11"/>
      <color indexed="81"/>
      <name val="Tahoma"/>
      <family val="2"/>
    </font>
    <font>
      <b/>
      <sz val="11"/>
      <color indexed="81"/>
      <name val="Tahoma"/>
      <family val="2"/>
    </font>
    <font>
      <b/>
      <i/>
      <u/>
      <sz val="11"/>
      <color indexed="81"/>
      <name val="Tahoma"/>
      <family val="2"/>
    </font>
    <font>
      <sz val="10"/>
      <color indexed="81"/>
      <name val="Tahoma"/>
      <family val="2"/>
    </font>
    <font>
      <sz val="12"/>
      <color rgb="FF000000"/>
      <name val="Calibri"/>
      <family val="2"/>
      <scheme val="minor"/>
    </font>
    <font>
      <b/>
      <sz val="12"/>
      <name val="Calibri"/>
      <family val="2"/>
      <scheme val="minor"/>
    </font>
    <font>
      <sz val="14"/>
      <name val="Arial"/>
      <family val="2"/>
    </font>
    <font>
      <sz val="14"/>
      <color indexed="81"/>
      <name val="Tahoma"/>
      <family val="2"/>
    </font>
    <font>
      <i/>
      <sz val="12"/>
      <color indexed="81"/>
      <name val="Tahoma"/>
      <family val="2"/>
    </font>
    <font>
      <sz val="14"/>
      <color rgb="FF92D050"/>
      <name val="Arial"/>
      <family val="2"/>
    </font>
    <font>
      <b/>
      <sz val="11"/>
      <name val="Calibri"/>
      <family val="2"/>
    </font>
    <font>
      <sz val="12"/>
      <name val="Calibri"/>
      <family val="2"/>
    </font>
    <font>
      <sz val="12"/>
      <color theme="1"/>
      <name val="Calibri"/>
      <family val="2"/>
    </font>
    <font>
      <b/>
      <sz val="12"/>
      <name val="Calibri"/>
      <family val="2"/>
    </font>
    <font>
      <b/>
      <u/>
      <sz val="11"/>
      <color indexed="81"/>
      <name val="Tahoma"/>
      <family val="2"/>
    </font>
    <font>
      <u/>
      <sz val="11"/>
      <color indexed="81"/>
      <name val="Tahoma"/>
      <family val="2"/>
    </font>
    <font>
      <b/>
      <sz val="12"/>
      <color indexed="81"/>
      <name val="Tahoma"/>
      <family val="2"/>
    </font>
  </fonts>
  <fills count="2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FF"/>
        <bgColor rgb="FF000000"/>
      </patternFill>
    </fill>
    <fill>
      <patternFill patternType="solid">
        <fgColor theme="0"/>
        <bgColor rgb="FF000000"/>
      </patternFill>
    </fill>
    <fill>
      <patternFill patternType="solid">
        <fgColor rgb="FFDCE6F1"/>
        <bgColor indexed="64"/>
      </patternFill>
    </fill>
    <fill>
      <patternFill patternType="solid">
        <fgColor theme="0" tint="-0.34998626667073579"/>
        <bgColor indexed="64"/>
      </patternFill>
    </fill>
    <fill>
      <patternFill patternType="solid">
        <fgColor rgb="FFFFCC66"/>
        <bgColor rgb="FF000000"/>
      </patternFill>
    </fill>
    <fill>
      <patternFill patternType="solid">
        <fgColor theme="6" tint="0.59999389629810485"/>
        <bgColor rgb="FF000000"/>
      </patternFill>
    </fill>
    <fill>
      <patternFill patternType="solid">
        <fgColor theme="6" tint="0.39997558519241921"/>
        <bgColor rgb="FF000000"/>
      </patternFill>
    </fill>
    <fill>
      <patternFill patternType="solid">
        <fgColor theme="3" tint="0.59999389629810485"/>
        <bgColor rgb="FF000000"/>
      </patternFill>
    </fill>
    <fill>
      <patternFill patternType="solid">
        <fgColor theme="5" tint="0.79998168889431442"/>
        <bgColor rgb="FF000000"/>
      </patternFill>
    </fill>
    <fill>
      <patternFill patternType="solid">
        <fgColor theme="7" tint="0.59999389629810485"/>
        <bgColor rgb="FF000000"/>
      </patternFill>
    </fill>
    <fill>
      <patternFill patternType="solid">
        <fgColor theme="6" tint="0.39997558519241921"/>
        <bgColor indexed="64"/>
      </patternFill>
    </fill>
  </fills>
  <borders count="60">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theme="4" tint="-0.24994659260841701"/>
      </top>
      <bottom style="medium">
        <color theme="4" tint="-0.24994659260841701"/>
      </bottom>
      <diagonal/>
    </border>
    <border>
      <left style="medium">
        <color theme="4" tint="-0.24994659260841701"/>
      </left>
      <right style="thin">
        <color indexed="64"/>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right style="thin">
        <color indexed="64"/>
      </right>
      <top style="thin">
        <color indexed="64"/>
      </top>
      <bottom style="thin">
        <color indexed="64"/>
      </bottom>
      <diagonal/>
    </border>
    <border>
      <left/>
      <right/>
      <top style="medium">
        <color theme="4" tint="-0.2499465926084170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theme="4" tint="-0.24994659260841701"/>
      </left>
      <right/>
      <top/>
      <bottom style="medium">
        <color theme="4"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medium">
        <color theme="4" tint="-0.24994659260841701"/>
      </right>
      <top style="medium">
        <color theme="4" tint="-0.24994659260841701"/>
      </top>
      <bottom/>
      <diagonal/>
    </border>
    <border>
      <left style="medium">
        <color theme="4" tint="-0.24994659260841701"/>
      </left>
      <right/>
      <top style="medium">
        <color theme="4" tint="-0.24994659260841701"/>
      </top>
      <bottom/>
      <diagonal/>
    </border>
    <border>
      <left/>
      <right style="medium">
        <color theme="4" tint="-0.24994659260841701"/>
      </right>
      <top/>
      <bottom style="medium">
        <color theme="4" tint="-0.2499465926084170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402">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9" fillId="0" borderId="0" xfId="0" applyFont="1"/>
    <xf numFmtId="0" fontId="12" fillId="2" borderId="1" xfId="0" applyFont="1" applyFill="1" applyBorder="1" applyAlignment="1">
      <alignment horizontal="center" vertical="center"/>
    </xf>
    <xf numFmtId="0" fontId="0" fillId="0" borderId="9" xfId="0" applyBorder="1" applyAlignment="1">
      <alignment horizontal="center"/>
    </xf>
    <xf numFmtId="9" fontId="0" fillId="8" borderId="9" xfId="0" applyNumberFormat="1" applyFill="1" applyBorder="1" applyAlignment="1">
      <alignment horizontal="center" vertical="center"/>
    </xf>
    <xf numFmtId="0" fontId="0" fillId="0" borderId="9" xfId="0" applyBorder="1"/>
    <xf numFmtId="0" fontId="0" fillId="0" borderId="9" xfId="0" applyBorder="1" applyAlignment="1">
      <alignment vertical="center" wrapText="1"/>
    </xf>
    <xf numFmtId="9" fontId="0" fillId="0" borderId="9" xfId="0" applyNumberFormat="1" applyBorder="1" applyAlignment="1">
      <alignment horizontal="center" vertical="center"/>
    </xf>
    <xf numFmtId="0" fontId="0" fillId="0" borderId="9" xfId="0" applyFont="1" applyBorder="1" applyAlignment="1">
      <alignment vertical="center" wrapText="1"/>
    </xf>
    <xf numFmtId="0" fontId="0" fillId="2" borderId="9" xfId="0" applyFont="1" applyFill="1" applyBorder="1" applyAlignment="1">
      <alignment horizontal="left" vertical="center" wrapText="1"/>
    </xf>
    <xf numFmtId="0" fontId="0" fillId="0" borderId="9" xfId="0" applyBorder="1" applyAlignment="1">
      <alignment vertical="center"/>
    </xf>
    <xf numFmtId="0" fontId="9" fillId="7" borderId="9" xfId="0" applyFont="1" applyFill="1" applyBorder="1" applyAlignment="1">
      <alignment vertical="center"/>
    </xf>
    <xf numFmtId="0" fontId="0" fillId="2" borderId="9" xfId="0" applyFill="1" applyBorder="1" applyAlignment="1">
      <alignment vertical="center" wrapText="1"/>
    </xf>
    <xf numFmtId="0" fontId="0" fillId="2" borderId="9" xfId="0" applyFont="1" applyFill="1" applyBorder="1" applyAlignment="1">
      <alignment vertical="center" wrapText="1"/>
    </xf>
    <xf numFmtId="0" fontId="16" fillId="0" borderId="9" xfId="1" applyFont="1" applyBorder="1" applyAlignment="1">
      <alignment vertical="center" wrapText="1"/>
    </xf>
    <xf numFmtId="0" fontId="0" fillId="0" borderId="0" xfId="0" applyBorder="1"/>
    <xf numFmtId="0" fontId="0" fillId="0" borderId="17" xfId="0" applyBorder="1"/>
    <xf numFmtId="0" fontId="0" fillId="0" borderId="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Border="1"/>
    <xf numFmtId="0" fontId="0" fillId="0" borderId="12" xfId="0" applyBorder="1"/>
    <xf numFmtId="0" fontId="0" fillId="0" borderId="9" xfId="0" applyBorder="1" applyAlignment="1">
      <alignment horizontal="center" vertical="center"/>
    </xf>
    <xf numFmtId="0" fontId="0" fillId="0" borderId="0" xfId="0" applyBorder="1" applyAlignment="1">
      <alignment horizontal="center"/>
    </xf>
    <xf numFmtId="0" fontId="0" fillId="0" borderId="24" xfId="0" applyBorder="1" applyAlignment="1">
      <alignment horizontal="center"/>
    </xf>
    <xf numFmtId="9" fontId="0" fillId="8" borderId="24" xfId="0" applyNumberFormat="1" applyFill="1" applyBorder="1" applyAlignment="1">
      <alignment horizontal="center" vertical="center"/>
    </xf>
    <xf numFmtId="0" fontId="0" fillId="0" borderId="24" xfId="0" applyBorder="1"/>
    <xf numFmtId="0" fontId="0" fillId="0" borderId="25" xfId="0" applyBorder="1"/>
    <xf numFmtId="0" fontId="16" fillId="0" borderId="9" xfId="1" applyFill="1" applyBorder="1" applyAlignment="1">
      <alignment vertical="center" wrapText="1"/>
    </xf>
    <xf numFmtId="0" fontId="0" fillId="0" borderId="9" xfId="0" applyBorder="1" applyAlignment="1">
      <alignment wrapText="1"/>
    </xf>
    <xf numFmtId="0" fontId="4"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ill="1" applyBorder="1" applyAlignment="1">
      <alignment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11"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0" fillId="2" borderId="0" xfId="0" applyFill="1"/>
    <xf numFmtId="0" fontId="0" fillId="2" borderId="0" xfId="0" applyFill="1" applyAlignment="1">
      <alignment vertical="center" wrapText="1"/>
    </xf>
    <xf numFmtId="0" fontId="0" fillId="2" borderId="0" xfId="0" applyFill="1" applyAlignment="1">
      <alignment horizontal="center" vertical="center"/>
    </xf>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top" wrapText="1"/>
      <protection locked="0"/>
    </xf>
    <xf numFmtId="0" fontId="9" fillId="0" borderId="9" xfId="0" applyFont="1" applyBorder="1" applyAlignment="1">
      <alignment wrapText="1"/>
    </xf>
    <xf numFmtId="15" fontId="0" fillId="0" borderId="9" xfId="0" applyNumberFormat="1"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protection locked="0"/>
    </xf>
    <xf numFmtId="0" fontId="7" fillId="6" borderId="26" xfId="0" applyFont="1" applyFill="1" applyBorder="1" applyAlignment="1" applyProtection="1">
      <alignment horizontal="left" vertical="top" wrapText="1"/>
      <protection locked="0"/>
    </xf>
    <xf numFmtId="0" fontId="7" fillId="6" borderId="26"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top" wrapText="1"/>
      <protection locked="0"/>
    </xf>
    <xf numFmtId="0" fontId="7" fillId="6" borderId="0" xfId="0" applyFont="1" applyFill="1" applyBorder="1" applyAlignment="1" applyProtection="1">
      <alignment horizontal="left" vertical="top" wrapText="1"/>
      <protection locked="0"/>
    </xf>
    <xf numFmtId="14" fontId="7" fillId="0" borderId="0" xfId="0" applyNumberFormat="1" applyFont="1" applyFill="1" applyBorder="1" applyAlignment="1" applyProtection="1">
      <alignment horizontal="center" vertical="top" wrapText="1"/>
      <protection locked="0"/>
    </xf>
    <xf numFmtId="0" fontId="0" fillId="0" borderId="9" xfId="0" applyBorder="1" applyAlignment="1">
      <alignment horizontal="center" vertical="center" wrapText="1"/>
    </xf>
    <xf numFmtId="14" fontId="0" fillId="2" borderId="0" xfId="0" applyNumberFormat="1" applyFont="1" applyFill="1" applyBorder="1" applyAlignment="1">
      <alignment horizontal="center" vertical="center"/>
    </xf>
    <xf numFmtId="15" fontId="0"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xf>
    <xf numFmtId="15" fontId="5" fillId="2" borderId="0" xfId="0" applyNumberFormat="1" applyFont="1" applyFill="1" applyBorder="1" applyAlignment="1">
      <alignment horizontal="center" vertical="center"/>
    </xf>
    <xf numFmtId="15" fontId="12" fillId="2" borderId="28" xfId="0" applyNumberFormat="1" applyFont="1" applyFill="1" applyBorder="1" applyAlignment="1">
      <alignment horizontal="center" vertical="center"/>
    </xf>
    <xf numFmtId="0" fontId="5" fillId="2" borderId="28"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9" xfId="0" applyFont="1" applyBorder="1" applyAlignment="1">
      <alignment vertical="top" wrapText="1"/>
    </xf>
    <xf numFmtId="0" fontId="0" fillId="0" borderId="9" xfId="0" applyFont="1" applyBorder="1" applyAlignment="1">
      <alignment wrapText="1"/>
    </xf>
    <xf numFmtId="0" fontId="0" fillId="2" borderId="9" xfId="0" applyFont="1" applyFill="1" applyBorder="1" applyAlignment="1">
      <alignment horizontal="center" vertical="center" wrapText="1"/>
    </xf>
    <xf numFmtId="0" fontId="0" fillId="0" borderId="9" xfId="0" applyFont="1" applyBorder="1"/>
    <xf numFmtId="0" fontId="16" fillId="0" borderId="9" xfId="1" applyFont="1" applyBorder="1" applyAlignment="1">
      <alignment wrapText="1"/>
    </xf>
    <xf numFmtId="0" fontId="0" fillId="0" borderId="9" xfId="0" applyFont="1" applyBorder="1" applyAlignment="1">
      <alignment horizontal="center" vertical="center" wrapText="1"/>
    </xf>
    <xf numFmtId="49" fontId="7" fillId="0" borderId="9" xfId="0" applyNumberFormat="1" applyFont="1" applyFill="1" applyBorder="1" applyAlignment="1" applyProtection="1">
      <alignment horizontal="justify" vertical="top" wrapText="1"/>
    </xf>
    <xf numFmtId="0" fontId="6" fillId="4"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15" fontId="5" fillId="2" borderId="9" xfId="0" applyNumberFormat="1" applyFont="1" applyFill="1" applyBorder="1" applyAlignment="1">
      <alignment horizontal="center" vertical="center"/>
    </xf>
    <xf numFmtId="0" fontId="20" fillId="2" borderId="9" xfId="0" applyFont="1" applyFill="1" applyBorder="1" applyAlignment="1">
      <alignment horizontal="left" vertical="center" wrapText="1"/>
    </xf>
    <xf numFmtId="0" fontId="4"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14" fontId="0" fillId="2" borderId="9" xfId="0" applyNumberFormat="1" applyFont="1" applyFill="1" applyBorder="1" applyAlignment="1">
      <alignment horizontal="center" vertical="center"/>
    </xf>
    <xf numFmtId="15" fontId="0" fillId="2" borderId="9"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13" fillId="5" borderId="9" xfId="0" applyFont="1" applyFill="1" applyBorder="1" applyAlignment="1" applyProtection="1">
      <alignment horizontal="center" vertical="center" wrapText="1"/>
    </xf>
    <xf numFmtId="0" fontId="7" fillId="6" borderId="9" xfId="0" applyFont="1" applyFill="1" applyBorder="1" applyAlignment="1" applyProtection="1">
      <alignment vertical="top" wrapText="1"/>
      <protection locked="0"/>
    </xf>
    <xf numFmtId="0" fontId="7" fillId="6" borderId="9" xfId="0" applyFont="1" applyFill="1" applyBorder="1" applyAlignment="1" applyProtection="1">
      <alignment vertical="center" wrapText="1"/>
      <protection locked="0"/>
    </xf>
    <xf numFmtId="14" fontId="7" fillId="0" borderId="9" xfId="0" applyNumberFormat="1" applyFont="1" applyFill="1" applyBorder="1" applyAlignment="1" applyProtection="1">
      <alignment vertical="top" wrapText="1"/>
      <protection locked="0"/>
    </xf>
    <xf numFmtId="0" fontId="1" fillId="2" borderId="9" xfId="0" applyFont="1" applyFill="1" applyBorder="1" applyAlignment="1">
      <alignment horizontal="center" vertical="center"/>
    </xf>
    <xf numFmtId="49" fontId="7" fillId="2" borderId="9" xfId="0" applyNumberFormat="1" applyFont="1" applyFill="1" applyBorder="1" applyAlignment="1" applyProtection="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5"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3" borderId="9" xfId="0" applyFont="1" applyFill="1" applyBorder="1" applyAlignment="1">
      <alignment vertical="center"/>
    </xf>
    <xf numFmtId="0" fontId="9" fillId="2" borderId="0" xfId="0" applyFont="1" applyFill="1"/>
    <xf numFmtId="0" fontId="4" fillId="2" borderId="31"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20" fillId="2" borderId="9" xfId="0" applyFont="1" applyFill="1" applyBorder="1" applyAlignment="1">
      <alignment horizontal="center" vertical="center"/>
    </xf>
    <xf numFmtId="0" fontId="7" fillId="6" borderId="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wrapText="1"/>
      <protection locked="0"/>
    </xf>
    <xf numFmtId="14" fontId="7" fillId="2" borderId="0" xfId="0" applyNumberFormat="1" applyFont="1" applyFill="1" applyBorder="1" applyAlignment="1" applyProtection="1">
      <alignment horizontal="center" vertical="top" wrapText="1"/>
      <protection locked="0"/>
    </xf>
    <xf numFmtId="0" fontId="13" fillId="5" borderId="30" xfId="0" applyFont="1" applyFill="1" applyBorder="1" applyAlignment="1" applyProtection="1">
      <alignment horizontal="center" vertical="center" wrapText="1"/>
    </xf>
    <xf numFmtId="0" fontId="7" fillId="6" borderId="30" xfId="0" applyFont="1" applyFill="1" applyBorder="1" applyAlignment="1" applyProtection="1">
      <alignment vertical="top" wrapText="1"/>
      <protection locked="0"/>
    </xf>
    <xf numFmtId="0" fontId="0" fillId="2" borderId="7" xfId="0" applyFill="1" applyBorder="1"/>
    <xf numFmtId="0" fontId="0" fillId="2" borderId="8" xfId="0" applyFill="1" applyBorder="1"/>
    <xf numFmtId="0" fontId="0" fillId="2" borderId="0" xfId="0" applyFill="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Font="1" applyFill="1" applyBorder="1" applyAlignment="1" applyProtection="1">
      <alignment horizontal="left" vertical="top" wrapText="1"/>
      <protection locked="0"/>
    </xf>
    <xf numFmtId="0" fontId="0" fillId="2" borderId="9" xfId="0" applyFill="1" applyBorder="1"/>
    <xf numFmtId="0" fontId="0" fillId="2" borderId="9" xfId="0" applyFill="1" applyBorder="1" applyAlignment="1"/>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xf>
    <xf numFmtId="0" fontId="5" fillId="2" borderId="10" xfId="0" applyFont="1" applyFill="1" applyBorder="1" applyAlignment="1">
      <alignment horizontal="center" vertical="center" wrapText="1"/>
    </xf>
    <xf numFmtId="15" fontId="5" fillId="2" borderId="10"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15" fontId="5" fillId="2" borderId="1" xfId="0" applyNumberFormat="1" applyFont="1" applyFill="1" applyBorder="1" applyAlignment="1">
      <alignment horizontal="center" vertical="center"/>
    </xf>
    <xf numFmtId="15" fontId="5"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justify" vertical="justify" wrapText="1"/>
    </xf>
    <xf numFmtId="0" fontId="5" fillId="0" borderId="1"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5" fillId="2" borderId="1" xfId="0" applyFont="1" applyFill="1" applyBorder="1" applyAlignment="1">
      <alignment horizontal="justify" vertical="center" wrapText="1"/>
    </xf>
    <xf numFmtId="49" fontId="19" fillId="2" borderId="10" xfId="0" applyNumberFormat="1" applyFont="1" applyFill="1" applyBorder="1" applyAlignment="1" applyProtection="1">
      <alignment horizontal="center" vertical="center" wrapText="1"/>
    </xf>
    <xf numFmtId="15" fontId="5"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5" fillId="2" borderId="0" xfId="0" applyFont="1" applyFill="1"/>
    <xf numFmtId="0" fontId="5" fillId="0" borderId="0" xfId="0" applyFont="1"/>
    <xf numFmtId="0" fontId="4" fillId="4" borderId="1" xfId="0" applyFont="1" applyFill="1" applyBorder="1" applyAlignment="1">
      <alignment horizontal="center" vertical="center" wrapText="1"/>
    </xf>
    <xf numFmtId="0" fontId="5" fillId="2" borderId="0" xfId="0" applyFont="1" applyFill="1" applyAlignment="1">
      <alignment wrapText="1"/>
    </xf>
    <xf numFmtId="0" fontId="4" fillId="4" borderId="10" xfId="0" applyFont="1" applyFill="1" applyBorder="1" applyAlignment="1">
      <alignment horizontal="center" vertical="center" wrapText="1"/>
    </xf>
    <xf numFmtId="0" fontId="19" fillId="10" borderId="0" xfId="0" applyFont="1" applyFill="1" applyBorder="1" applyProtection="1">
      <protection locked="0"/>
    </xf>
    <xf numFmtId="0" fontId="19" fillId="0" borderId="0" xfId="0" applyFont="1" applyFill="1" applyBorder="1" applyProtection="1">
      <protection locked="0"/>
    </xf>
    <xf numFmtId="0" fontId="19" fillId="11" borderId="23" xfId="0" applyNumberFormat="1" applyFont="1" applyFill="1" applyBorder="1" applyAlignment="1" applyProtection="1">
      <alignment horizontal="justify" vertical="center" wrapText="1"/>
    </xf>
    <xf numFmtId="0" fontId="19" fillId="10" borderId="23" xfId="0" applyNumberFormat="1" applyFont="1" applyFill="1" applyBorder="1" applyAlignment="1" applyProtection="1">
      <alignment horizontal="center" vertical="center" wrapText="1"/>
    </xf>
    <xf numFmtId="0" fontId="19" fillId="11" borderId="0" xfId="0" applyFont="1" applyFill="1" applyBorder="1" applyProtection="1">
      <protection locked="0"/>
    </xf>
    <xf numFmtId="0" fontId="19" fillId="14" borderId="0" xfId="0" applyFont="1" applyFill="1" applyBorder="1" applyProtection="1">
      <protection locked="0"/>
    </xf>
    <xf numFmtId="0" fontId="19" fillId="11" borderId="9" xfId="0" applyNumberFormat="1" applyFont="1" applyFill="1" applyBorder="1" applyAlignment="1" applyProtection="1">
      <alignment horizontal="justify" vertical="center" wrapText="1"/>
    </xf>
    <xf numFmtId="0" fontId="19" fillId="10" borderId="9" xfId="0" applyNumberFormat="1" applyFont="1" applyFill="1" applyBorder="1" applyAlignment="1" applyProtection="1">
      <alignment horizontal="center" vertical="center" wrapText="1"/>
    </xf>
    <xf numFmtId="0" fontId="19" fillId="11" borderId="9" xfId="0" applyNumberFormat="1" applyFont="1" applyFill="1" applyBorder="1" applyAlignment="1" applyProtection="1">
      <alignment vertical="center" wrapText="1"/>
    </xf>
    <xf numFmtId="0" fontId="19" fillId="11" borderId="0" xfId="0" applyFont="1" applyFill="1" applyBorder="1" applyAlignment="1" applyProtection="1">
      <alignment wrapText="1"/>
      <protection locked="0"/>
    </xf>
    <xf numFmtId="0" fontId="19" fillId="15" borderId="0" xfId="0" applyFont="1" applyFill="1" applyBorder="1" applyAlignment="1" applyProtection="1">
      <alignment wrapText="1"/>
      <protection locked="0"/>
    </xf>
    <xf numFmtId="0" fontId="19" fillId="16" borderId="0" xfId="0" applyFont="1" applyFill="1" applyBorder="1" applyProtection="1">
      <protection locked="0"/>
    </xf>
    <xf numFmtId="0" fontId="19" fillId="15" borderId="0" xfId="0" applyFont="1" applyFill="1" applyBorder="1" applyProtection="1">
      <protection locked="0"/>
    </xf>
    <xf numFmtId="0" fontId="19" fillId="2" borderId="0" xfId="0" applyFont="1" applyFill="1" applyBorder="1" applyProtection="1">
      <protection locked="0"/>
    </xf>
    <xf numFmtId="0" fontId="19" fillId="2" borderId="0" xfId="0" applyFont="1" applyFill="1" applyBorder="1" applyAlignment="1" applyProtection="1">
      <alignment textRotation="90"/>
      <protection locked="0"/>
    </xf>
    <xf numFmtId="0" fontId="19" fillId="2" borderId="0" xfId="0" applyFont="1" applyFill="1" applyBorder="1" applyAlignment="1" applyProtection="1">
      <alignment horizontal="center" textRotation="90"/>
      <protection locked="0"/>
    </xf>
    <xf numFmtId="0" fontId="27" fillId="2" borderId="0" xfId="0" applyFont="1" applyFill="1" applyBorder="1" applyAlignment="1" applyProtection="1">
      <alignment horizontal="center" vertical="center"/>
      <protection locked="0"/>
    </xf>
    <xf numFmtId="49" fontId="19" fillId="2" borderId="0" xfId="0" applyNumberFormat="1" applyFont="1" applyFill="1" applyBorder="1" applyProtection="1">
      <protection locked="0"/>
    </xf>
    <xf numFmtId="49" fontId="19" fillId="2" borderId="0" xfId="0" applyNumberFormat="1" applyFont="1" applyFill="1" applyBorder="1" applyAlignment="1" applyProtection="1">
      <alignment horizontal="center"/>
      <protection locked="0"/>
    </xf>
    <xf numFmtId="0" fontId="19" fillId="0" borderId="0" xfId="0" applyFont="1" applyFill="1" applyBorder="1" applyAlignment="1" applyProtection="1">
      <alignment textRotation="90"/>
      <protection locked="0"/>
    </xf>
    <xf numFmtId="0" fontId="19" fillId="0" borderId="0" xfId="0" applyFont="1" applyFill="1" applyBorder="1" applyAlignment="1" applyProtection="1">
      <alignment horizontal="center" textRotation="90"/>
      <protection locked="0"/>
    </xf>
    <xf numFmtId="0" fontId="27" fillId="0" borderId="0" xfId="0" applyFont="1" applyFill="1" applyBorder="1" applyAlignment="1" applyProtection="1">
      <alignment horizontal="center" vertical="center"/>
      <protection locked="0"/>
    </xf>
    <xf numFmtId="49" fontId="19" fillId="0" borderId="0" xfId="0" applyNumberFormat="1" applyFont="1" applyFill="1" applyBorder="1" applyProtection="1">
      <protection locked="0"/>
    </xf>
    <xf numFmtId="49" fontId="19" fillId="0" borderId="0" xfId="0" applyNumberFormat="1" applyFont="1" applyFill="1" applyBorder="1" applyAlignment="1" applyProtection="1">
      <alignment horizontal="center"/>
      <protection locked="0"/>
    </xf>
    <xf numFmtId="0" fontId="19" fillId="3" borderId="1" xfId="0" applyFont="1" applyFill="1" applyBorder="1" applyAlignment="1" applyProtection="1">
      <alignment horizontal="center" vertical="center" wrapText="1"/>
    </xf>
    <xf numFmtId="0" fontId="19" fillId="6" borderId="1" xfId="0" applyFont="1" applyFill="1" applyBorder="1" applyAlignment="1" applyProtection="1">
      <alignment vertical="center" wrapText="1"/>
    </xf>
    <xf numFmtId="0" fontId="19" fillId="6" borderId="1" xfId="0"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xf>
    <xf numFmtId="14" fontId="19" fillId="0" borderId="1" xfId="0" applyNumberFormat="1" applyFont="1" applyFill="1" applyBorder="1" applyAlignment="1" applyProtection="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3" borderId="1" xfId="0" applyFont="1" applyFill="1" applyBorder="1"/>
    <xf numFmtId="0" fontId="27" fillId="4" borderId="1" xfId="0" applyFont="1" applyFill="1" applyBorder="1" applyAlignment="1">
      <alignment horizontal="center" vertical="center" wrapText="1"/>
    </xf>
    <xf numFmtId="15" fontId="19" fillId="2" borderId="1" xfId="0" applyNumberFormat="1" applyFont="1" applyFill="1" applyBorder="1" applyAlignment="1">
      <alignment horizontal="center" vertical="center"/>
    </xf>
    <xf numFmtId="15" fontId="19" fillId="2" borderId="1" xfId="0" applyNumberFormat="1" applyFont="1" applyFill="1" applyBorder="1" applyAlignment="1">
      <alignment horizontal="center" vertical="center" wrapText="1"/>
    </xf>
    <xf numFmtId="0" fontId="19" fillId="2" borderId="1" xfId="0" applyFont="1" applyFill="1" applyBorder="1" applyAlignment="1">
      <alignment horizontal="justify" vertical="center" wrapText="1"/>
    </xf>
    <xf numFmtId="0" fontId="5" fillId="2" borderId="0" xfId="0" applyFont="1" applyFill="1" applyAlignment="1">
      <alignment horizontal="center"/>
    </xf>
    <xf numFmtId="0" fontId="5" fillId="2" borderId="31"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xf numFmtId="0" fontId="4" fillId="0" borderId="1" xfId="0" applyFont="1" applyFill="1" applyBorder="1" applyAlignment="1">
      <alignment horizontal="center" vertical="center" wrapText="1"/>
    </xf>
    <xf numFmtId="0" fontId="19" fillId="0" borderId="1" xfId="0" applyFont="1" applyFill="1" applyBorder="1" applyAlignment="1">
      <alignment horizontal="justify" vertical="top" wrapText="1"/>
    </xf>
    <xf numFmtId="15" fontId="19"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0" xfId="0" applyFont="1" applyBorder="1"/>
    <xf numFmtId="0" fontId="21" fillId="12" borderId="9" xfId="0" applyFont="1" applyFill="1" applyBorder="1" applyAlignment="1">
      <alignment horizontal="center" vertical="center" wrapText="1"/>
    </xf>
    <xf numFmtId="0" fontId="5" fillId="13" borderId="0" xfId="0" applyFont="1" applyFill="1" applyBorder="1"/>
    <xf numFmtId="0" fontId="5" fillId="2" borderId="0" xfId="0" applyFont="1" applyFill="1" applyAlignment="1">
      <alignment vertical="center"/>
    </xf>
    <xf numFmtId="0" fontId="5" fillId="0" borderId="0" xfId="0" applyFont="1" applyAlignment="1">
      <alignment vertical="center"/>
    </xf>
    <xf numFmtId="0" fontId="5" fillId="3" borderId="1" xfId="0" applyFont="1" applyFill="1" applyBorder="1" applyAlignment="1" applyProtection="1">
      <alignment vertic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5" fillId="2" borderId="1" xfId="0" applyFont="1" applyFill="1" applyBorder="1" applyAlignment="1" applyProtection="1">
      <alignment horizontal="justify" vertical="center" wrapText="1"/>
    </xf>
    <xf numFmtId="0" fontId="5" fillId="2" borderId="1" xfId="0" applyFont="1" applyFill="1" applyBorder="1" applyAlignment="1" applyProtection="1">
      <alignment horizontal="justify" vertical="center"/>
    </xf>
    <xf numFmtId="0" fontId="5"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14" fontId="19" fillId="2" borderId="1" xfId="0" applyNumberFormat="1" applyFont="1" applyFill="1" applyBorder="1" applyAlignment="1" applyProtection="1">
      <alignment horizontal="center" vertical="center" wrapText="1"/>
    </xf>
    <xf numFmtId="14" fontId="19" fillId="2" borderId="1" xfId="0" applyNumberFormat="1" applyFont="1" applyFill="1" applyBorder="1" applyAlignment="1" applyProtection="1">
      <alignment horizontal="center" vertical="center"/>
    </xf>
    <xf numFmtId="14" fontId="5" fillId="2"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9" fillId="2" borderId="1" xfId="0" applyFont="1" applyFill="1" applyBorder="1" applyAlignment="1" applyProtection="1">
      <alignment horizontal="left" vertical="center" wrapText="1"/>
    </xf>
    <xf numFmtId="0" fontId="28" fillId="10" borderId="34" xfId="0" applyFont="1" applyFill="1" applyBorder="1" applyAlignment="1" applyProtection="1">
      <alignment vertical="center"/>
    </xf>
    <xf numFmtId="0" fontId="28" fillId="10" borderId="34" xfId="0" applyFont="1" applyFill="1" applyBorder="1" applyAlignment="1" applyProtection="1">
      <alignment wrapText="1"/>
    </xf>
    <xf numFmtId="0" fontId="28" fillId="10" borderId="34" xfId="0" applyFont="1" applyFill="1" applyBorder="1" applyAlignment="1" applyProtection="1">
      <alignment vertical="top" wrapText="1"/>
    </xf>
    <xf numFmtId="0" fontId="28" fillId="10" borderId="0" xfId="0" applyFont="1" applyFill="1" applyBorder="1" applyProtection="1">
      <protection locked="0"/>
    </xf>
    <xf numFmtId="0" fontId="28" fillId="10" borderId="34" xfId="0" applyFont="1" applyFill="1" applyBorder="1" applyAlignment="1" applyProtection="1">
      <alignment vertical="top"/>
    </xf>
    <xf numFmtId="0" fontId="5"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27" fillId="3" borderId="1" xfId="0"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9" fillId="10" borderId="23" xfId="0" applyNumberFormat="1" applyFont="1" applyFill="1" applyBorder="1" applyAlignment="1" applyProtection="1">
      <alignment horizontal="justify" vertical="center" wrapText="1"/>
    </xf>
    <xf numFmtId="0" fontId="19" fillId="6" borderId="0" xfId="0" applyFont="1" applyFill="1" applyBorder="1" applyAlignment="1" applyProtection="1">
      <alignment horizontal="center" vertical="center"/>
    </xf>
    <xf numFmtId="0" fontId="19" fillId="6" borderId="0" xfId="0" applyFont="1" applyFill="1" applyBorder="1" applyAlignment="1" applyProtection="1">
      <alignment horizontal="left" vertical="top" wrapText="1"/>
    </xf>
    <xf numFmtId="0" fontId="19"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top" wrapText="1"/>
    </xf>
    <xf numFmtId="0" fontId="5" fillId="2" borderId="0" xfId="0" applyFont="1" applyFill="1" applyProtection="1"/>
    <xf numFmtId="0" fontId="27" fillId="17" borderId="32" xfId="0" applyFont="1" applyFill="1" applyBorder="1" applyAlignment="1" applyProtection="1">
      <alignment horizontal="center" vertical="center" wrapText="1"/>
    </xf>
    <xf numFmtId="0" fontId="27" fillId="17" borderId="47" xfId="0" applyFont="1" applyFill="1" applyBorder="1" applyAlignment="1" applyProtection="1">
      <alignment horizontal="center" vertical="center" wrapText="1"/>
    </xf>
    <xf numFmtId="0" fontId="19" fillId="11" borderId="9" xfId="0" applyFont="1" applyFill="1" applyBorder="1" applyAlignment="1" applyProtection="1">
      <alignment horizontal="justify" vertical="center" wrapText="1"/>
    </xf>
    <xf numFmtId="0" fontId="27" fillId="17" borderId="46" xfId="0" applyFont="1" applyFill="1" applyBorder="1" applyAlignment="1" applyProtection="1">
      <alignment horizontal="center" vertical="center" wrapText="1"/>
    </xf>
    <xf numFmtId="0" fontId="19" fillId="11" borderId="23" xfId="0" applyNumberFormat="1" applyFont="1" applyFill="1" applyBorder="1" applyAlignment="1" applyProtection="1">
      <alignment horizontal="center" vertical="center" wrapText="1"/>
    </xf>
    <xf numFmtId="0" fontId="19" fillId="11" borderId="9" xfId="0" applyNumberFormat="1" applyFont="1" applyFill="1" applyBorder="1" applyAlignment="1" applyProtection="1">
      <alignment horizontal="center" vertical="center" wrapText="1"/>
    </xf>
    <xf numFmtId="0" fontId="19" fillId="11" borderId="9" xfId="0" applyFont="1" applyFill="1" applyBorder="1" applyAlignment="1" applyProtection="1">
      <alignment horizontal="left" vertical="center" wrapText="1"/>
    </xf>
    <xf numFmtId="0" fontId="27" fillId="17" borderId="0" xfId="0" applyFont="1" applyFill="1" applyBorder="1" applyAlignment="1" applyProtection="1">
      <alignment horizontal="center" vertical="center" wrapText="1"/>
    </xf>
    <xf numFmtId="0" fontId="27" fillId="17" borderId="17" xfId="0" applyFont="1" applyFill="1" applyBorder="1" applyAlignment="1" applyProtection="1">
      <alignment horizontal="center" vertical="center" wrapText="1"/>
    </xf>
    <xf numFmtId="0" fontId="33" fillId="18" borderId="37" xfId="0" applyFont="1" applyFill="1" applyBorder="1" applyAlignment="1" applyProtection="1">
      <alignment horizontal="justify" vertical="center" wrapText="1"/>
    </xf>
    <xf numFmtId="0" fontId="27" fillId="18" borderId="9" xfId="0" applyFont="1" applyFill="1" applyBorder="1" applyAlignment="1" applyProtection="1">
      <alignment horizontal="center" vertical="center" wrapText="1"/>
    </xf>
    <xf numFmtId="0" fontId="33" fillId="18" borderId="37" xfId="0" applyNumberFormat="1" applyFont="1" applyFill="1" applyBorder="1" applyAlignment="1" applyProtection="1">
      <alignment horizontal="justify" wrapText="1"/>
    </xf>
    <xf numFmtId="0" fontId="33" fillId="18" borderId="37" xfId="0" applyNumberFormat="1" applyFont="1" applyFill="1" applyBorder="1" applyAlignment="1" applyProtection="1">
      <alignment horizontal="center" vertical="center" wrapText="1"/>
    </xf>
    <xf numFmtId="0" fontId="33" fillId="18" borderId="9" xfId="0" applyNumberFormat="1" applyFont="1" applyFill="1" applyBorder="1" applyAlignment="1" applyProtection="1">
      <alignment horizontal="center" vertical="center" wrapText="1"/>
    </xf>
    <xf numFmtId="0" fontId="33" fillId="18" borderId="37" xfId="0" applyNumberFormat="1" applyFont="1" applyFill="1" applyBorder="1" applyAlignment="1" applyProtection="1">
      <alignment horizontal="justify" vertical="center" wrapText="1"/>
    </xf>
    <xf numFmtId="14" fontId="33" fillId="18" borderId="37" xfId="0" applyNumberFormat="1" applyFont="1" applyFill="1" applyBorder="1" applyAlignment="1" applyProtection="1">
      <alignment horizontal="center" vertical="center" wrapText="1"/>
    </xf>
    <xf numFmtId="0" fontId="33" fillId="18" borderId="23" xfId="0" applyFont="1" applyFill="1" applyBorder="1" applyAlignment="1" applyProtection="1">
      <alignment horizontal="justify" vertical="center" wrapText="1"/>
    </xf>
    <xf numFmtId="0" fontId="33" fillId="18" borderId="23" xfId="0" applyNumberFormat="1" applyFont="1" applyFill="1" applyBorder="1" applyAlignment="1" applyProtection="1">
      <alignment horizontal="justify" wrapText="1"/>
    </xf>
    <xf numFmtId="0" fontId="33" fillId="18" borderId="23" xfId="0" applyNumberFormat="1" applyFont="1" applyFill="1" applyBorder="1" applyAlignment="1" applyProtection="1">
      <alignment horizontal="center" vertical="center" wrapText="1"/>
    </xf>
    <xf numFmtId="0" fontId="33" fillId="18" borderId="23" xfId="0" applyNumberFormat="1" applyFont="1" applyFill="1" applyBorder="1" applyAlignment="1" applyProtection="1">
      <alignment horizontal="justify" vertical="center" wrapText="1"/>
    </xf>
    <xf numFmtId="0" fontId="19" fillId="11" borderId="23" xfId="0" applyFont="1" applyFill="1" applyBorder="1" applyAlignment="1" applyProtection="1">
      <alignment horizontal="justify" vertical="top" wrapText="1"/>
    </xf>
    <xf numFmtId="0" fontId="19" fillId="10" borderId="9" xfId="0" applyNumberFormat="1" applyFont="1" applyFill="1" applyBorder="1" applyAlignment="1" applyProtection="1">
      <alignment horizontal="justify" vertical="center" wrapText="1"/>
    </xf>
    <xf numFmtId="0" fontId="19" fillId="20" borderId="0" xfId="0" applyFont="1" applyFill="1" applyBorder="1" applyProtection="1">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0" fontId="17" fillId="0" borderId="14"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vertical="center" wrapText="1"/>
    </xf>
    <xf numFmtId="9" fontId="0" fillId="9" borderId="22" xfId="0" applyNumberFormat="1" applyFill="1" applyBorder="1" applyAlignment="1">
      <alignment horizontal="center" vertical="center"/>
    </xf>
    <xf numFmtId="9" fontId="0" fillId="9" borderId="13" xfId="0" applyNumberFormat="1" applyFill="1" applyBorder="1" applyAlignment="1">
      <alignment horizontal="center" vertical="center"/>
    </xf>
    <xf numFmtId="9" fontId="0" fillId="9" borderId="23" xfId="0" applyNumberFormat="1" applyFill="1" applyBorder="1" applyAlignment="1">
      <alignment horizontal="center" vertical="center"/>
    </xf>
    <xf numFmtId="0" fontId="1" fillId="3" borderId="9" xfId="0" applyFont="1" applyFill="1" applyBorder="1" applyAlignment="1">
      <alignment horizontal="center" vertical="center"/>
    </xf>
    <xf numFmtId="0" fontId="5" fillId="7" borderId="9" xfId="0" applyFont="1" applyFill="1" applyBorder="1" applyAlignment="1">
      <alignment horizontal="center"/>
    </xf>
    <xf numFmtId="0" fontId="6" fillId="4" borderId="9"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7" xfId="0" applyFont="1" applyFill="1" applyBorder="1" applyAlignment="1">
      <alignment horizontal="center" vertical="center"/>
    </xf>
    <xf numFmtId="0" fontId="5"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3" borderId="30" xfId="0" applyFont="1" applyFill="1" applyBorder="1" applyAlignment="1">
      <alignment horizontal="center" vertical="center"/>
    </xf>
    <xf numFmtId="0" fontId="13" fillId="5" borderId="9" xfId="0" applyFont="1" applyFill="1" applyBorder="1" applyAlignment="1" applyProtection="1">
      <alignment horizontal="center" vertical="center" wrapText="1"/>
    </xf>
    <xf numFmtId="0" fontId="2" fillId="2" borderId="9"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5" fillId="3" borderId="5"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28" fillId="10" borderId="32" xfId="0" applyFont="1" applyFill="1" applyBorder="1" applyAlignment="1" applyProtection="1">
      <alignment horizontal="center"/>
    </xf>
    <xf numFmtId="0" fontId="28" fillId="10" borderId="35" xfId="0" applyFont="1" applyFill="1" applyBorder="1" applyAlignment="1" applyProtection="1">
      <alignment horizontal="center"/>
    </xf>
    <xf numFmtId="0" fontId="28" fillId="10" borderId="33" xfId="0" applyFont="1" applyFill="1" applyBorder="1" applyAlignment="1" applyProtection="1">
      <alignment horizontal="center" vertical="center"/>
    </xf>
    <xf numFmtId="0" fontId="28" fillId="10" borderId="20" xfId="0" applyFont="1" applyFill="1" applyBorder="1" applyAlignment="1" applyProtection="1">
      <alignment horizontal="center" vertical="center"/>
    </xf>
    <xf numFmtId="0" fontId="28" fillId="10" borderId="21" xfId="0" applyFont="1" applyFill="1" applyBorder="1" applyAlignment="1" applyProtection="1">
      <alignment horizontal="center" vertical="center"/>
    </xf>
    <xf numFmtId="0" fontId="19" fillId="10" borderId="36" xfId="0" applyFont="1" applyFill="1" applyBorder="1" applyAlignment="1" applyProtection="1">
      <alignment horizontal="center"/>
    </xf>
    <xf numFmtId="0" fontId="19" fillId="10" borderId="0" xfId="0" applyFont="1" applyFill="1" applyBorder="1" applyAlignment="1" applyProtection="1">
      <alignment horizontal="center"/>
    </xf>
    <xf numFmtId="0" fontId="27" fillId="17" borderId="39" xfId="0" applyFont="1" applyFill="1" applyBorder="1" applyAlignment="1" applyProtection="1">
      <alignment horizontal="center" vertical="center" wrapText="1"/>
    </xf>
    <xf numFmtId="0" fontId="27" fillId="17" borderId="41" xfId="0" applyFont="1" applyFill="1" applyBorder="1" applyAlignment="1" applyProtection="1">
      <alignment horizontal="center" vertical="center" wrapText="1"/>
    </xf>
    <xf numFmtId="0" fontId="27" fillId="17" borderId="56" xfId="0" applyFont="1" applyFill="1" applyBorder="1" applyAlignment="1" applyProtection="1">
      <alignment horizontal="center" vertical="center" wrapText="1"/>
    </xf>
    <xf numFmtId="0" fontId="27" fillId="17" borderId="14" xfId="0" applyFont="1" applyFill="1" applyBorder="1" applyAlignment="1" applyProtection="1">
      <alignment horizontal="center" vertical="center" wrapText="1"/>
    </xf>
    <xf numFmtId="0" fontId="27" fillId="17" borderId="15" xfId="0" applyFont="1" applyFill="1" applyBorder="1" applyAlignment="1" applyProtection="1">
      <alignment horizontal="center" vertical="center" wrapText="1"/>
    </xf>
    <xf numFmtId="0" fontId="27" fillId="17" borderId="32" xfId="0" applyFont="1" applyFill="1" applyBorder="1" applyAlignment="1" applyProtection="1">
      <alignment horizontal="center" vertical="center" wrapText="1"/>
    </xf>
    <xf numFmtId="0" fontId="27" fillId="17" borderId="47" xfId="0" applyFont="1" applyFill="1" applyBorder="1" applyAlignment="1" applyProtection="1">
      <alignment horizontal="center" vertical="center" wrapText="1"/>
    </xf>
    <xf numFmtId="0" fontId="27" fillId="19" borderId="32" xfId="0" applyFont="1" applyFill="1" applyBorder="1" applyAlignment="1" applyProtection="1">
      <alignment horizontal="center" vertical="center" wrapText="1"/>
    </xf>
    <xf numFmtId="0" fontId="27" fillId="19" borderId="47" xfId="0" applyFont="1" applyFill="1" applyBorder="1" applyAlignment="1" applyProtection="1">
      <alignment horizontal="center" vertical="center" wrapText="1"/>
    </xf>
    <xf numFmtId="0" fontId="32" fillId="15" borderId="32" xfId="0" applyFont="1" applyFill="1" applyBorder="1" applyAlignment="1" applyProtection="1">
      <alignment horizontal="center" vertical="center" wrapText="1"/>
    </xf>
    <xf numFmtId="0" fontId="32" fillId="15" borderId="47" xfId="0" applyFont="1" applyFill="1" applyBorder="1" applyAlignment="1" applyProtection="1">
      <alignment horizontal="center" vertical="center" wrapText="1"/>
    </xf>
    <xf numFmtId="0" fontId="27" fillId="17" borderId="57" xfId="0" applyFont="1" applyFill="1" applyBorder="1" applyAlignment="1" applyProtection="1">
      <alignment horizontal="center" vertical="center" wrapText="1"/>
    </xf>
    <xf numFmtId="0" fontId="27" fillId="17" borderId="33" xfId="0" applyFont="1" applyFill="1" applyBorder="1" applyAlignment="1" applyProtection="1">
      <alignment horizontal="center" vertical="center" wrapText="1"/>
    </xf>
    <xf numFmtId="0" fontId="27" fillId="17" borderId="20" xfId="0" applyFont="1" applyFill="1" applyBorder="1" applyAlignment="1" applyProtection="1">
      <alignment horizontal="center" vertical="center" wrapText="1"/>
    </xf>
    <xf numFmtId="0" fontId="27" fillId="17" borderId="21" xfId="0" applyFont="1" applyFill="1" applyBorder="1" applyAlignment="1" applyProtection="1">
      <alignment horizontal="center" vertical="center" wrapText="1"/>
    </xf>
    <xf numFmtId="0" fontId="27" fillId="17" borderId="40" xfId="0" applyFont="1" applyFill="1" applyBorder="1" applyAlignment="1" applyProtection="1">
      <alignment horizontal="center" vertical="center" wrapText="1"/>
    </xf>
    <xf numFmtId="0" fontId="27" fillId="17" borderId="37" xfId="0" applyFont="1" applyFill="1" applyBorder="1" applyAlignment="1" applyProtection="1">
      <alignment horizontal="center" vertical="center" wrapText="1"/>
    </xf>
    <xf numFmtId="0" fontId="27" fillId="17" borderId="52" xfId="0" applyFont="1" applyFill="1" applyBorder="1" applyAlignment="1" applyProtection="1">
      <alignment horizontal="center" vertical="center" wrapText="1"/>
    </xf>
    <xf numFmtId="0" fontId="27" fillId="17" borderId="53" xfId="0" applyFont="1" applyFill="1" applyBorder="1" applyAlignment="1" applyProtection="1">
      <alignment horizontal="center" vertical="center" wrapText="1"/>
    </xf>
    <xf numFmtId="0" fontId="27" fillId="17" borderId="54" xfId="0" applyFont="1" applyFill="1" applyBorder="1" applyAlignment="1" applyProtection="1">
      <alignment horizontal="center" vertical="center" wrapText="1"/>
    </xf>
    <xf numFmtId="0" fontId="27" fillId="17" borderId="58" xfId="0" applyFont="1" applyFill="1" applyBorder="1" applyAlignment="1" applyProtection="1">
      <alignment horizontal="center" vertical="center" wrapText="1"/>
    </xf>
    <xf numFmtId="0" fontId="27" fillId="17" borderId="22" xfId="0" applyFont="1" applyFill="1" applyBorder="1" applyAlignment="1" applyProtection="1">
      <alignment horizontal="center" vertical="center" wrapText="1"/>
    </xf>
    <xf numFmtId="0" fontId="27" fillId="17" borderId="48" xfId="0" applyFont="1" applyFill="1" applyBorder="1" applyAlignment="1" applyProtection="1">
      <alignment horizontal="center" vertical="center" wrapText="1"/>
    </xf>
    <xf numFmtId="0" fontId="27" fillId="17" borderId="35" xfId="0" applyFont="1" applyFill="1" applyBorder="1" applyAlignment="1" applyProtection="1">
      <alignment horizontal="center" vertical="center" wrapText="1"/>
    </xf>
    <xf numFmtId="0" fontId="27" fillId="17" borderId="55" xfId="0" applyFont="1" applyFill="1" applyBorder="1" applyAlignment="1" applyProtection="1">
      <alignment horizontal="center" vertical="center" wrapText="1"/>
    </xf>
    <xf numFmtId="0" fontId="27" fillId="17" borderId="59" xfId="0" applyFont="1" applyFill="1" applyBorder="1" applyAlignment="1" applyProtection="1">
      <alignment horizontal="center" vertical="center" wrapText="1"/>
    </xf>
    <xf numFmtId="0" fontId="27" fillId="17" borderId="42" xfId="0" applyFont="1" applyFill="1" applyBorder="1" applyAlignment="1" applyProtection="1">
      <alignment horizontal="center" vertical="center" wrapText="1"/>
    </xf>
    <xf numFmtId="0" fontId="27" fillId="17" borderId="46" xfId="0" applyFont="1" applyFill="1" applyBorder="1" applyAlignment="1" applyProtection="1">
      <alignment horizontal="center" vertical="center" wrapText="1"/>
    </xf>
    <xf numFmtId="0" fontId="27" fillId="17" borderId="16" xfId="0" applyFont="1" applyFill="1" applyBorder="1" applyAlignment="1" applyProtection="1">
      <alignment horizontal="center" vertical="center" wrapText="1"/>
    </xf>
    <xf numFmtId="0" fontId="27" fillId="17" borderId="44" xfId="0" applyFont="1" applyFill="1" applyBorder="1" applyAlignment="1" applyProtection="1">
      <alignment horizontal="center" vertical="center" wrapText="1"/>
    </xf>
    <xf numFmtId="0" fontId="27" fillId="17" borderId="43" xfId="0" applyFont="1" applyFill="1" applyBorder="1" applyAlignment="1" applyProtection="1">
      <alignment horizontal="center" vertical="center" wrapText="1"/>
    </xf>
    <xf numFmtId="0" fontId="19" fillId="18" borderId="22" xfId="0" applyFont="1" applyFill="1" applyBorder="1" applyAlignment="1" applyProtection="1">
      <alignment horizontal="center" vertical="center" wrapText="1"/>
    </xf>
    <xf numFmtId="0" fontId="19" fillId="18" borderId="23" xfId="0" applyFont="1" applyFill="1" applyBorder="1" applyAlignment="1" applyProtection="1">
      <alignment horizontal="center" vertical="center" wrapText="1"/>
    </xf>
    <xf numFmtId="1" fontId="19" fillId="18" borderId="22" xfId="0" applyNumberFormat="1" applyFont="1" applyFill="1" applyBorder="1" applyAlignment="1" applyProtection="1">
      <alignment horizontal="center" vertical="center" wrapText="1"/>
    </xf>
    <xf numFmtId="1" fontId="19" fillId="18" borderId="23" xfId="0" applyNumberFormat="1" applyFont="1" applyFill="1" applyBorder="1" applyAlignment="1" applyProtection="1">
      <alignment horizontal="center" vertical="center" wrapText="1"/>
    </xf>
    <xf numFmtId="1" fontId="19" fillId="18" borderId="13" xfId="0" applyNumberFormat="1" applyFont="1" applyFill="1" applyBorder="1" applyAlignment="1" applyProtection="1">
      <alignment horizontal="center" vertical="center" wrapText="1"/>
    </xf>
    <xf numFmtId="0" fontId="33" fillId="18" borderId="45" xfId="0" applyFont="1" applyFill="1" applyBorder="1" applyAlignment="1" applyProtection="1">
      <alignment horizontal="center" vertical="center" wrapText="1"/>
    </xf>
    <xf numFmtId="0" fontId="33" fillId="18" borderId="23" xfId="0" applyFont="1" applyFill="1" applyBorder="1" applyAlignment="1" applyProtection="1">
      <alignment horizontal="center" vertical="center" wrapText="1"/>
    </xf>
    <xf numFmtId="0" fontId="34" fillId="18" borderId="45" xfId="0" applyFont="1" applyFill="1" applyBorder="1" applyAlignment="1" applyProtection="1">
      <alignment horizontal="center" vertical="center" wrapText="1"/>
    </xf>
    <xf numFmtId="0" fontId="34" fillId="18" borderId="23" xfId="0" applyFont="1" applyFill="1" applyBorder="1" applyAlignment="1" applyProtection="1">
      <alignment horizontal="center" vertical="center" wrapText="1"/>
    </xf>
    <xf numFmtId="0" fontId="27" fillId="18" borderId="22" xfId="0" applyFont="1" applyFill="1" applyBorder="1" applyAlignment="1" applyProtection="1">
      <alignment horizontal="center" vertical="center" wrapText="1"/>
    </xf>
    <xf numFmtId="0" fontId="27" fillId="18" borderId="23" xfId="0" applyFont="1" applyFill="1" applyBorder="1" applyAlignment="1" applyProtection="1">
      <alignment horizontal="center" vertical="center" wrapText="1"/>
    </xf>
    <xf numFmtId="0" fontId="19" fillId="18" borderId="22" xfId="0" applyFont="1" applyFill="1" applyBorder="1" applyAlignment="1" applyProtection="1">
      <alignment horizontal="justify" vertical="center" wrapText="1"/>
    </xf>
    <xf numFmtId="0" fontId="19" fillId="18" borderId="23" xfId="0" applyFont="1" applyFill="1" applyBorder="1" applyAlignment="1" applyProtection="1">
      <alignment horizontal="justify" vertical="center" wrapText="1"/>
    </xf>
    <xf numFmtId="0" fontId="19" fillId="18" borderId="13" xfId="0" applyFont="1" applyFill="1" applyBorder="1" applyAlignment="1" applyProtection="1">
      <alignment horizontal="center" vertical="center" wrapText="1"/>
    </xf>
    <xf numFmtId="0" fontId="19" fillId="18" borderId="22" xfId="0" applyFont="1" applyFill="1" applyBorder="1" applyAlignment="1" applyProtection="1">
      <alignment horizontal="left" vertical="center" wrapText="1"/>
    </xf>
    <xf numFmtId="0" fontId="19" fillId="18" borderId="23" xfId="0" applyFont="1" applyFill="1" applyBorder="1" applyAlignment="1" applyProtection="1">
      <alignment horizontal="left" vertical="center" wrapText="1"/>
    </xf>
    <xf numFmtId="0" fontId="33" fillId="18" borderId="45" xfId="0" applyNumberFormat="1" applyFont="1" applyFill="1" applyBorder="1" applyAlignment="1" applyProtection="1">
      <alignment horizontal="center" vertical="center" wrapText="1"/>
    </xf>
    <xf numFmtId="0" fontId="33" fillId="18" borderId="23" xfId="0" applyNumberFormat="1" applyFont="1" applyFill="1" applyBorder="1" applyAlignment="1" applyProtection="1">
      <alignment horizontal="center" vertical="center" wrapText="1"/>
    </xf>
    <xf numFmtId="14" fontId="33" fillId="18" borderId="45" xfId="0" applyNumberFormat="1" applyFont="1" applyFill="1" applyBorder="1" applyAlignment="1" applyProtection="1">
      <alignment horizontal="center" vertical="center" wrapText="1"/>
    </xf>
    <xf numFmtId="14" fontId="33" fillId="18" borderId="23" xfId="0" applyNumberFormat="1" applyFont="1" applyFill="1" applyBorder="1" applyAlignment="1" applyProtection="1">
      <alignment horizontal="center" vertical="center" wrapText="1"/>
    </xf>
    <xf numFmtId="0" fontId="19" fillId="11" borderId="22" xfId="0" applyFont="1" applyFill="1" applyBorder="1" applyAlignment="1" applyProtection="1">
      <alignment horizontal="center" vertical="center" wrapText="1"/>
    </xf>
    <xf numFmtId="0" fontId="19" fillId="11" borderId="23" xfId="0" applyFont="1" applyFill="1" applyBorder="1" applyAlignment="1" applyProtection="1">
      <alignment horizontal="center" vertical="center" wrapText="1"/>
    </xf>
    <xf numFmtId="0" fontId="19" fillId="10" borderId="22" xfId="0" applyFont="1" applyFill="1" applyBorder="1" applyAlignment="1" applyProtection="1">
      <alignment horizontal="left" vertical="center" wrapText="1"/>
    </xf>
    <xf numFmtId="0" fontId="19" fillId="10" borderId="23" xfId="0" applyFont="1" applyFill="1" applyBorder="1" applyAlignment="1" applyProtection="1">
      <alignment horizontal="left" vertical="center" wrapText="1"/>
    </xf>
    <xf numFmtId="0" fontId="19" fillId="11" borderId="22" xfId="0" applyFont="1" applyFill="1" applyBorder="1" applyAlignment="1" applyProtection="1">
      <alignment horizontal="justify" vertical="center" wrapText="1"/>
    </xf>
    <xf numFmtId="0" fontId="19" fillId="11" borderId="23" xfId="0" applyFont="1" applyFill="1" applyBorder="1" applyAlignment="1" applyProtection="1">
      <alignment horizontal="justify" vertical="center" wrapText="1"/>
    </xf>
    <xf numFmtId="0" fontId="19" fillId="10" borderId="22" xfId="0" applyFont="1" applyFill="1" applyBorder="1" applyAlignment="1" applyProtection="1">
      <alignment horizontal="center" vertical="center" wrapText="1"/>
    </xf>
    <xf numFmtId="0" fontId="19" fillId="10" borderId="23" xfId="0" applyFont="1" applyFill="1" applyBorder="1" applyAlignment="1" applyProtection="1">
      <alignment horizontal="center" vertical="center" wrapText="1"/>
    </xf>
    <xf numFmtId="0" fontId="19" fillId="11" borderId="22" xfId="0" applyFont="1" applyFill="1" applyBorder="1" applyAlignment="1" applyProtection="1">
      <alignment horizontal="center" vertical="center"/>
    </xf>
    <xf numFmtId="0" fontId="19" fillId="11" borderId="23" xfId="0"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1" fontId="19" fillId="11" borderId="22" xfId="0" applyNumberFormat="1" applyFont="1" applyFill="1" applyBorder="1" applyAlignment="1" applyProtection="1">
      <alignment horizontal="center" vertical="center" wrapText="1"/>
    </xf>
    <xf numFmtId="1" fontId="19" fillId="11" borderId="23" xfId="0" applyNumberFormat="1" applyFont="1" applyFill="1" applyBorder="1" applyAlignment="1" applyProtection="1">
      <alignment horizontal="center" vertical="center" wrapText="1"/>
    </xf>
    <xf numFmtId="0" fontId="19" fillId="11" borderId="22" xfId="0" applyNumberFormat="1" applyFont="1" applyFill="1" applyBorder="1" applyAlignment="1" applyProtection="1">
      <alignment horizontal="center" vertical="center" wrapText="1"/>
    </xf>
    <xf numFmtId="0" fontId="19" fillId="11" borderId="23" xfId="0" applyNumberFormat="1" applyFont="1" applyFill="1" applyBorder="1" applyAlignment="1" applyProtection="1">
      <alignment horizontal="center" vertical="center" wrapText="1"/>
    </xf>
    <xf numFmtId="14" fontId="19" fillId="11" borderId="22" xfId="0" applyNumberFormat="1" applyFont="1" applyFill="1" applyBorder="1" applyAlignment="1" applyProtection="1">
      <alignment horizontal="center" vertical="center" wrapText="1"/>
    </xf>
    <xf numFmtId="14" fontId="19" fillId="11" borderId="23" xfId="0" applyNumberFormat="1" applyFont="1" applyFill="1" applyBorder="1" applyAlignment="1" applyProtection="1">
      <alignment horizontal="center" vertical="center" wrapText="1"/>
    </xf>
    <xf numFmtId="0" fontId="19" fillId="11" borderId="22" xfId="0" applyFont="1" applyFill="1" applyBorder="1" applyAlignment="1" applyProtection="1">
      <alignment horizontal="left" vertical="center" wrapText="1"/>
    </xf>
    <xf numFmtId="0" fontId="19" fillId="11" borderId="23" xfId="0" applyFont="1" applyFill="1" applyBorder="1" applyAlignment="1" applyProtection="1">
      <alignment horizontal="left" vertical="center" wrapText="1"/>
    </xf>
    <xf numFmtId="0" fontId="19" fillId="11" borderId="48" xfId="0" applyFont="1" applyFill="1" applyBorder="1" applyAlignment="1" applyProtection="1">
      <alignment horizontal="center" vertical="center"/>
    </xf>
    <xf numFmtId="0" fontId="19" fillId="11" borderId="48" xfId="0" applyFont="1" applyFill="1" applyBorder="1" applyAlignment="1" applyProtection="1">
      <alignment horizontal="justify" vertical="center" wrapText="1"/>
    </xf>
    <xf numFmtId="0" fontId="19" fillId="11" borderId="48" xfId="0" applyFont="1" applyFill="1" applyBorder="1" applyAlignment="1" applyProtection="1">
      <alignment horizontal="center" vertical="center" wrapText="1"/>
    </xf>
    <xf numFmtId="0" fontId="19" fillId="10" borderId="48" xfId="0" applyFont="1" applyFill="1" applyBorder="1" applyAlignment="1" applyProtection="1">
      <alignment horizontal="center" vertical="center" wrapText="1"/>
    </xf>
    <xf numFmtId="1" fontId="19" fillId="11" borderId="48" xfId="0" applyNumberFormat="1" applyFont="1" applyFill="1" applyBorder="1" applyAlignment="1" applyProtection="1">
      <alignment horizontal="center" vertical="center" wrapText="1"/>
    </xf>
    <xf numFmtId="0" fontId="19" fillId="10" borderId="48" xfId="0" applyFont="1" applyFill="1" applyBorder="1" applyAlignment="1" applyProtection="1">
      <alignment horizontal="left" vertical="center" wrapText="1"/>
    </xf>
    <xf numFmtId="0" fontId="19" fillId="11" borderId="48" xfId="0" applyNumberFormat="1" applyFont="1" applyFill="1" applyBorder="1" applyAlignment="1" applyProtection="1">
      <alignment horizontal="center" vertical="center" wrapText="1"/>
    </xf>
    <xf numFmtId="0" fontId="19" fillId="18" borderId="48" xfId="0" applyFont="1" applyFill="1" applyBorder="1" applyAlignment="1" applyProtection="1">
      <alignment horizontal="center" vertical="center" wrapText="1"/>
    </xf>
    <xf numFmtId="14" fontId="19" fillId="11" borderId="48" xfId="0" applyNumberFormat="1" applyFont="1" applyFill="1" applyBorder="1" applyAlignment="1" applyProtection="1">
      <alignment horizontal="center" vertical="center" wrapText="1"/>
    </xf>
    <xf numFmtId="0" fontId="19" fillId="20" borderId="33" xfId="0" applyFont="1" applyFill="1" applyBorder="1" applyAlignment="1" applyProtection="1">
      <alignment horizontal="center" vertical="center"/>
      <protection locked="0"/>
    </xf>
    <xf numFmtId="0" fontId="19" fillId="20" borderId="20"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27" fillId="3" borderId="50" xfId="0" applyFont="1" applyFill="1" applyBorder="1" applyAlignment="1" applyProtection="1">
      <alignment horizontal="center" vertical="center" wrapText="1"/>
    </xf>
    <xf numFmtId="0" fontId="27" fillId="3" borderId="38" xfId="0" applyFont="1" applyFill="1" applyBorder="1" applyAlignment="1" applyProtection="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7" fillId="3" borderId="49" xfId="0" applyFont="1" applyFill="1" applyBorder="1" applyAlignment="1" applyProtection="1">
      <alignment horizontal="center" vertical="center" wrapText="1"/>
    </xf>
    <xf numFmtId="0" fontId="27" fillId="3" borderId="51" xfId="0" applyFont="1" applyFill="1" applyBorder="1" applyAlignment="1" applyProtection="1">
      <alignment horizontal="center" vertical="center" wrapText="1"/>
    </xf>
  </cellXfs>
  <cellStyles count="2">
    <cellStyle name="Hipervínculo" xfId="1" builtinId="8"/>
    <cellStyle name="Normal" xfId="0" builtinId="0"/>
  </cellStyles>
  <dxfs count="230">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29</xdr:col>
      <xdr:colOff>493809</xdr:colOff>
      <xdr:row>16</xdr:row>
      <xdr:rowOff>122996</xdr:rowOff>
    </xdr:to>
    <xdr:pic>
      <xdr:nvPicPr>
        <xdr:cNvPr id="2" name="1 Imagen"/>
        <xdr:cNvPicPr>
          <a:picLocks noChangeAspect="1"/>
        </xdr:cNvPicPr>
      </xdr:nvPicPr>
      <xdr:blipFill>
        <a:blip xmlns:r="http://schemas.openxmlformats.org/officeDocument/2006/relationships" r:embed="rId1"/>
        <a:stretch>
          <a:fillRect/>
        </a:stretch>
      </xdr:blipFill>
      <xdr:spPr>
        <a:xfrm>
          <a:off x="8382000" y="0"/>
          <a:ext cx="11923809" cy="6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xdr:colOff>
      <xdr:row>0</xdr:row>
      <xdr:rowOff>33026</xdr:rowOff>
    </xdr:from>
    <xdr:to>
      <xdr:col>0</xdr:col>
      <xdr:colOff>1047748</xdr:colOff>
      <xdr:row>1</xdr:row>
      <xdr:rowOff>450735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 y="33026"/>
          <a:ext cx="995361" cy="918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cia\AppData\Local\Microsoft\Windows\INetCache\Content.Outlook\RDENI8AY\Anexo%203%20Racionalizaci&#243;n%20de%20Tr&#225;mit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AC/Matriz_Riesgos_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PAAC"/>
      <sheetName val="Consolidado"/>
      <sheetName val="MAPA DE RIESGOS"/>
      <sheetName val="TIPO DE RIESGOS"/>
      <sheetName val="TIPO DE RIESGOS2"/>
      <sheetName val="TIPO DE AMENAZAS"/>
      <sheetName val="TABLA DE VULNERABILIDADES"/>
      <sheetName val="CRITERIOS PROBABILIDAD"/>
      <sheetName val="CRITERIOS PARA EL IMPACTO"/>
      <sheetName val="EVALUACIÓN DEL CONTROL"/>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a.gov.co/apc-aa-files/39373235356530353036626665383236/informepqrsd2015.pdf" TargetMode="External"/><Relationship Id="rId2" Type="http://schemas.openxmlformats.org/officeDocument/2006/relationships/hyperlink" Target="http://www.cra.gov.co/es/novedades/noticias/23339-informaci" TargetMode="External"/><Relationship Id="rId1" Type="http://schemas.openxmlformats.org/officeDocument/2006/relationships/hyperlink" Target="http://www.cra.gov.co/es/novedades/noticias/23339-informac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32" sqref="A32:A37"/>
    </sheetView>
  </sheetViews>
  <sheetFormatPr baseColWidth="10" defaultRowHeight="15" x14ac:dyDescent="0.25"/>
  <cols>
    <col min="1" max="1" width="47.7109375" customWidth="1"/>
    <col min="2" max="3" width="57" customWidth="1"/>
    <col min="4" max="5" width="91" customWidth="1"/>
    <col min="6" max="7" width="31.140625" customWidth="1"/>
    <col min="8" max="8" width="24.85546875" customWidth="1"/>
  </cols>
  <sheetData>
    <row r="1" spans="1:8" ht="15.75" thickBot="1" x14ac:dyDescent="0.3"/>
    <row r="2" spans="1:8" ht="24" thickBot="1" x14ac:dyDescent="0.4">
      <c r="A2" s="266" t="s">
        <v>131</v>
      </c>
      <c r="B2" s="267"/>
      <c r="C2" s="267"/>
      <c r="D2" s="267"/>
      <c r="E2" s="267"/>
      <c r="F2" s="267"/>
      <c r="G2" s="267"/>
      <c r="H2" s="268"/>
    </row>
    <row r="3" spans="1:8" x14ac:dyDescent="0.25">
      <c r="A3" s="13" t="s">
        <v>132</v>
      </c>
      <c r="B3" s="269" t="s">
        <v>133</v>
      </c>
      <c r="C3" s="269"/>
      <c r="D3" s="269"/>
      <c r="E3" s="34"/>
      <c r="F3" s="23"/>
      <c r="G3" s="23"/>
      <c r="H3" s="24"/>
    </row>
    <row r="4" spans="1:8" x14ac:dyDescent="0.25">
      <c r="A4" s="13" t="s">
        <v>134</v>
      </c>
      <c r="B4" s="33">
        <v>2016</v>
      </c>
      <c r="C4" s="25"/>
      <c r="D4" s="23"/>
      <c r="E4" s="23"/>
      <c r="F4" s="23"/>
      <c r="G4" s="23"/>
      <c r="H4" s="24"/>
    </row>
    <row r="5" spans="1:8" x14ac:dyDescent="0.25">
      <c r="A5" s="13" t="s">
        <v>135</v>
      </c>
      <c r="B5" s="33" t="s">
        <v>136</v>
      </c>
      <c r="C5" s="25"/>
      <c r="D5" s="23"/>
      <c r="E5" s="23"/>
      <c r="F5" s="23"/>
      <c r="G5" s="23"/>
      <c r="H5" s="24"/>
    </row>
    <row r="6" spans="1:8" x14ac:dyDescent="0.25">
      <c r="A6" s="26" t="s">
        <v>126</v>
      </c>
      <c r="B6" s="11" t="s">
        <v>127</v>
      </c>
      <c r="C6" s="11"/>
      <c r="D6" s="11" t="s">
        <v>128</v>
      </c>
      <c r="E6" s="11"/>
      <c r="F6" s="11" t="s">
        <v>129</v>
      </c>
      <c r="G6" s="35"/>
      <c r="H6" s="27" t="s">
        <v>130</v>
      </c>
    </row>
    <row r="7" spans="1:8" ht="49.5" customHeight="1" x14ac:dyDescent="0.25">
      <c r="A7" s="260" t="s">
        <v>83</v>
      </c>
      <c r="B7" s="14" t="s">
        <v>84</v>
      </c>
      <c r="C7" s="262">
        <v>7</v>
      </c>
      <c r="D7" s="14" t="s">
        <v>122</v>
      </c>
      <c r="E7" s="262">
        <v>7</v>
      </c>
      <c r="F7" s="12">
        <v>1</v>
      </c>
      <c r="G7" s="271">
        <f>+E7/C7</f>
        <v>1</v>
      </c>
      <c r="H7" s="28"/>
    </row>
    <row r="8" spans="1:8" ht="49.5" customHeight="1" x14ac:dyDescent="0.25">
      <c r="A8" s="260"/>
      <c r="B8" s="14" t="s">
        <v>88</v>
      </c>
      <c r="C8" s="270"/>
      <c r="D8" s="14" t="s">
        <v>122</v>
      </c>
      <c r="E8" s="270"/>
      <c r="F8" s="12">
        <v>1</v>
      </c>
      <c r="G8" s="272"/>
      <c r="H8" s="28"/>
    </row>
    <row r="9" spans="1:8" ht="49.5" customHeight="1" x14ac:dyDescent="0.25">
      <c r="A9" s="260"/>
      <c r="B9" s="14" t="s">
        <v>90</v>
      </c>
      <c r="C9" s="270"/>
      <c r="D9" s="18" t="s">
        <v>119</v>
      </c>
      <c r="E9" s="270"/>
      <c r="F9" s="12">
        <v>1</v>
      </c>
      <c r="G9" s="272"/>
      <c r="H9" s="28"/>
    </row>
    <row r="10" spans="1:8" ht="49.5" customHeight="1" x14ac:dyDescent="0.25">
      <c r="A10" s="260"/>
      <c r="B10" s="14" t="s">
        <v>93</v>
      </c>
      <c r="C10" s="270"/>
      <c r="D10" s="14" t="s">
        <v>137</v>
      </c>
      <c r="E10" s="270"/>
      <c r="F10" s="12">
        <v>1</v>
      </c>
      <c r="G10" s="272"/>
      <c r="H10" s="28"/>
    </row>
    <row r="11" spans="1:8" ht="49.5" customHeight="1" x14ac:dyDescent="0.25">
      <c r="A11" s="260"/>
      <c r="B11" s="14" t="s">
        <v>94</v>
      </c>
      <c r="C11" s="270"/>
      <c r="D11" s="14" t="s">
        <v>120</v>
      </c>
      <c r="E11" s="270"/>
      <c r="F11" s="12">
        <v>1</v>
      </c>
      <c r="G11" s="272"/>
      <c r="H11" s="28"/>
    </row>
    <row r="12" spans="1:8" ht="49.5" customHeight="1" x14ac:dyDescent="0.25">
      <c r="A12" s="260"/>
      <c r="B12" s="14" t="s">
        <v>96</v>
      </c>
      <c r="C12" s="270"/>
      <c r="D12" s="14" t="s">
        <v>140</v>
      </c>
      <c r="E12" s="270"/>
      <c r="F12" s="12">
        <v>1</v>
      </c>
      <c r="G12" s="272"/>
      <c r="H12" s="28"/>
    </row>
    <row r="13" spans="1:8" ht="49.5" customHeight="1" thickBot="1" x14ac:dyDescent="0.3">
      <c r="A13" s="261"/>
      <c r="B13" s="14" t="s">
        <v>99</v>
      </c>
      <c r="C13" s="263"/>
      <c r="D13" s="14" t="s">
        <v>121</v>
      </c>
      <c r="E13" s="263"/>
      <c r="F13" s="12">
        <v>1</v>
      </c>
      <c r="G13" s="273"/>
      <c r="H13" s="28"/>
    </row>
    <row r="14" spans="1:8" ht="30" x14ac:dyDescent="0.25">
      <c r="A14" s="259" t="s">
        <v>102</v>
      </c>
      <c r="B14" s="14" t="s">
        <v>81</v>
      </c>
      <c r="C14" s="262">
        <v>2</v>
      </c>
      <c r="D14" s="14" t="s">
        <v>118</v>
      </c>
      <c r="E14" s="262">
        <v>2</v>
      </c>
      <c r="F14" s="15">
        <v>1</v>
      </c>
      <c r="G14" s="264">
        <f>+E14/C14</f>
        <v>1</v>
      </c>
      <c r="H14" s="28"/>
    </row>
    <row r="15" spans="1:8" ht="30.75" thickBot="1" x14ac:dyDescent="0.3">
      <c r="A15" s="261"/>
      <c r="B15" s="14" t="s">
        <v>82</v>
      </c>
      <c r="C15" s="263"/>
      <c r="D15" s="14" t="s">
        <v>118</v>
      </c>
      <c r="E15" s="263"/>
      <c r="F15" s="15">
        <v>1</v>
      </c>
      <c r="G15" s="265"/>
      <c r="H15" s="28"/>
    </row>
    <row r="16" spans="1:8" ht="60" x14ac:dyDescent="0.25">
      <c r="A16" s="256" t="s">
        <v>57</v>
      </c>
      <c r="B16" s="14" t="s">
        <v>59</v>
      </c>
      <c r="C16" s="14"/>
      <c r="D16" s="16" t="s">
        <v>103</v>
      </c>
      <c r="E16" s="16"/>
      <c r="F16" s="13"/>
      <c r="G16" s="37"/>
      <c r="H16" s="28"/>
    </row>
    <row r="17" spans="1:8" ht="75" x14ac:dyDescent="0.25">
      <c r="A17" s="257"/>
      <c r="B17" s="14" t="s">
        <v>62</v>
      </c>
      <c r="C17" s="14"/>
      <c r="D17" s="16" t="s">
        <v>53</v>
      </c>
      <c r="E17" s="16"/>
      <c r="F17" s="13"/>
      <c r="G17" s="37"/>
      <c r="H17" s="28"/>
    </row>
    <row r="18" spans="1:8" ht="135" x14ac:dyDescent="0.25">
      <c r="A18" s="257"/>
      <c r="B18" s="14" t="s">
        <v>63</v>
      </c>
      <c r="C18" s="14"/>
      <c r="D18" s="16" t="s">
        <v>104</v>
      </c>
      <c r="E18" s="16"/>
      <c r="F18" s="13"/>
      <c r="G18" s="37"/>
      <c r="H18" s="28"/>
    </row>
    <row r="19" spans="1:8" ht="60" x14ac:dyDescent="0.25">
      <c r="A19" s="257"/>
      <c r="B19" s="14" t="s">
        <v>65</v>
      </c>
      <c r="C19" s="14"/>
      <c r="D19" s="16" t="s">
        <v>105</v>
      </c>
      <c r="E19" s="16"/>
      <c r="F19" s="13"/>
      <c r="G19" s="37"/>
      <c r="H19" s="28"/>
    </row>
    <row r="20" spans="1:8" x14ac:dyDescent="0.25">
      <c r="A20" s="257"/>
      <c r="B20" s="14" t="s">
        <v>67</v>
      </c>
      <c r="C20" s="14"/>
      <c r="D20" s="16" t="s">
        <v>106</v>
      </c>
      <c r="E20" s="16"/>
      <c r="F20" s="13"/>
      <c r="G20" s="37"/>
      <c r="H20" s="28"/>
    </row>
    <row r="21" spans="1:8" ht="31.5" x14ac:dyDescent="0.25">
      <c r="A21" s="257"/>
      <c r="B21" s="14" t="s">
        <v>107</v>
      </c>
      <c r="C21" s="14"/>
      <c r="D21" s="16" t="s">
        <v>108</v>
      </c>
      <c r="E21" s="16"/>
      <c r="F21" s="13"/>
      <c r="G21" s="37"/>
      <c r="H21" s="28"/>
    </row>
    <row r="22" spans="1:8" ht="30.75" thickBot="1" x14ac:dyDescent="0.3">
      <c r="A22" s="258"/>
      <c r="B22" s="14" t="s">
        <v>69</v>
      </c>
      <c r="C22" s="14"/>
      <c r="D22" s="39" t="s">
        <v>141</v>
      </c>
      <c r="E22" s="19"/>
      <c r="F22" s="13"/>
      <c r="G22" s="37"/>
      <c r="H22" s="28"/>
    </row>
    <row r="23" spans="1:8" ht="45" x14ac:dyDescent="0.25">
      <c r="A23" s="256" t="s">
        <v>33</v>
      </c>
      <c r="B23" s="14" t="s">
        <v>36</v>
      </c>
      <c r="C23" s="14"/>
      <c r="D23" s="20" t="s">
        <v>142</v>
      </c>
      <c r="E23" s="20"/>
      <c r="F23" s="12">
        <v>1</v>
      </c>
      <c r="G23" s="36"/>
      <c r="H23" s="28"/>
    </row>
    <row r="24" spans="1:8" ht="45" x14ac:dyDescent="0.25">
      <c r="A24" s="257"/>
      <c r="B24" s="14" t="s">
        <v>39</v>
      </c>
      <c r="C24" s="14"/>
      <c r="D24" s="16" t="s">
        <v>125</v>
      </c>
      <c r="E24" s="16"/>
      <c r="F24" s="13"/>
      <c r="G24" s="37"/>
      <c r="H24" s="28"/>
    </row>
    <row r="25" spans="1:8" ht="225" x14ac:dyDescent="0.25">
      <c r="A25" s="257"/>
      <c r="B25" s="14" t="s">
        <v>41</v>
      </c>
      <c r="C25" s="14"/>
      <c r="D25" s="16" t="s">
        <v>109</v>
      </c>
      <c r="E25" s="16"/>
      <c r="F25" s="13"/>
      <c r="G25" s="37"/>
      <c r="H25" s="28"/>
    </row>
    <row r="26" spans="1:8" ht="30" x14ac:dyDescent="0.25">
      <c r="A26" s="257"/>
      <c r="B26" s="14" t="s">
        <v>43</v>
      </c>
      <c r="C26" s="14"/>
      <c r="D26" s="21" t="s">
        <v>138</v>
      </c>
      <c r="E26" s="21"/>
      <c r="F26" s="13"/>
      <c r="G26" s="37"/>
      <c r="H26" s="28"/>
    </row>
    <row r="27" spans="1:8" ht="75" x14ac:dyDescent="0.25">
      <c r="A27" s="257"/>
      <c r="B27" s="14" t="s">
        <v>44</v>
      </c>
      <c r="C27" s="14"/>
      <c r="D27" s="16" t="s">
        <v>110</v>
      </c>
      <c r="E27" s="16"/>
      <c r="F27" s="13"/>
      <c r="G27" s="37"/>
      <c r="H27" s="28"/>
    </row>
    <row r="28" spans="1:8" ht="120" x14ac:dyDescent="0.25">
      <c r="A28" s="257"/>
      <c r="B28" s="14" t="s">
        <v>46</v>
      </c>
      <c r="C28" s="14"/>
      <c r="D28" s="16" t="s">
        <v>111</v>
      </c>
      <c r="E28" s="16"/>
      <c r="F28" s="13"/>
      <c r="G28" s="37"/>
      <c r="H28" s="28"/>
    </row>
    <row r="29" spans="1:8" ht="30" x14ac:dyDescent="0.25">
      <c r="A29" s="257"/>
      <c r="B29" s="14" t="s">
        <v>49</v>
      </c>
      <c r="C29" s="14"/>
      <c r="D29" s="16" t="s">
        <v>112</v>
      </c>
      <c r="E29" s="16"/>
      <c r="F29" s="13"/>
      <c r="G29" s="37"/>
      <c r="H29" s="28"/>
    </row>
    <row r="30" spans="1:8" ht="75" x14ac:dyDescent="0.25">
      <c r="A30" s="257"/>
      <c r="B30" s="14" t="s">
        <v>52</v>
      </c>
      <c r="C30" s="14"/>
      <c r="D30" s="16" t="s">
        <v>53</v>
      </c>
      <c r="E30" s="16"/>
      <c r="F30" s="13"/>
      <c r="G30" s="37"/>
      <c r="H30" s="28"/>
    </row>
    <row r="31" spans="1:8" ht="45.75" thickBot="1" x14ac:dyDescent="0.3">
      <c r="A31" s="258"/>
      <c r="B31" s="14" t="s">
        <v>55</v>
      </c>
      <c r="C31" s="14"/>
      <c r="D31" s="17" t="s">
        <v>56</v>
      </c>
      <c r="E31" s="17"/>
      <c r="F31" s="13"/>
      <c r="G31" s="37"/>
      <c r="H31" s="28"/>
    </row>
    <row r="32" spans="1:8" ht="120" x14ac:dyDescent="0.25">
      <c r="A32" s="259" t="s">
        <v>5</v>
      </c>
      <c r="B32" s="14" t="s">
        <v>26</v>
      </c>
      <c r="C32" s="14">
        <v>6</v>
      </c>
      <c r="D32" s="16" t="s">
        <v>113</v>
      </c>
      <c r="E32" s="16"/>
      <c r="F32" s="13"/>
      <c r="G32" s="37"/>
      <c r="H32" s="28"/>
    </row>
    <row r="33" spans="1:8" ht="30" x14ac:dyDescent="0.25">
      <c r="A33" s="260"/>
      <c r="B33" s="14" t="s">
        <v>21</v>
      </c>
      <c r="C33" s="14"/>
      <c r="D33" s="22" t="s">
        <v>123</v>
      </c>
      <c r="E33" s="22"/>
      <c r="F33" s="12">
        <v>1</v>
      </c>
      <c r="G33" s="36"/>
      <c r="H33" s="28"/>
    </row>
    <row r="34" spans="1:8" ht="90" x14ac:dyDescent="0.25">
      <c r="A34" s="260"/>
      <c r="B34" s="14" t="s">
        <v>20</v>
      </c>
      <c r="C34" s="14"/>
      <c r="D34" s="16" t="s">
        <v>139</v>
      </c>
      <c r="E34" s="16"/>
      <c r="F34" s="13"/>
      <c r="G34" s="37"/>
      <c r="H34" s="28"/>
    </row>
    <row r="35" spans="1:8" ht="30.75" customHeight="1" x14ac:dyDescent="0.25">
      <c r="A35" s="260"/>
      <c r="B35" s="14" t="s">
        <v>22</v>
      </c>
      <c r="C35" s="14"/>
      <c r="D35" s="22" t="s">
        <v>124</v>
      </c>
      <c r="E35" s="22"/>
      <c r="F35" s="12">
        <v>1</v>
      </c>
      <c r="G35" s="36"/>
      <c r="H35" s="28"/>
    </row>
    <row r="36" spans="1:8" ht="45" x14ac:dyDescent="0.25">
      <c r="A36" s="260"/>
      <c r="B36" s="14" t="s">
        <v>32</v>
      </c>
      <c r="C36" s="14"/>
      <c r="D36" s="16" t="s">
        <v>114</v>
      </c>
      <c r="E36" s="16"/>
      <c r="F36" s="13"/>
      <c r="G36" s="37"/>
      <c r="H36" s="28"/>
    </row>
    <row r="37" spans="1:8" ht="135.75" thickBot="1" x14ac:dyDescent="0.3">
      <c r="A37" s="261"/>
      <c r="B37" s="29" t="s">
        <v>23</v>
      </c>
      <c r="C37" s="29"/>
      <c r="D37" s="30" t="s">
        <v>112</v>
      </c>
      <c r="E37" s="30"/>
      <c r="F37" s="31"/>
      <c r="G37" s="38"/>
      <c r="H37" s="32"/>
    </row>
  </sheetData>
  <mergeCells count="13">
    <mergeCell ref="G14:G15"/>
    <mergeCell ref="A7:A13"/>
    <mergeCell ref="A16:A22"/>
    <mergeCell ref="A2:H2"/>
    <mergeCell ref="B3:D3"/>
    <mergeCell ref="C7:C13"/>
    <mergeCell ref="E7:E13"/>
    <mergeCell ref="G7:G13"/>
    <mergeCell ref="A23:A31"/>
    <mergeCell ref="A32:A37"/>
    <mergeCell ref="A14:A15"/>
    <mergeCell ref="C14:C15"/>
    <mergeCell ref="E14:E15"/>
  </mergeCells>
  <hyperlinks>
    <hyperlink ref="D33" r:id="rId1" display="http://www.cra.gov.co/es/novedades/noticias/23339-informaci"/>
    <hyperlink ref="D35" r:id="rId2" display="http://www.cra.gov.co/es/novedades/noticias/23339-informaci"/>
    <hyperlink ref="D22" r:id="rId3" display="http://cra.gov.co/apc-aa-files/39373235356530353036626665383236/informepqrsd2015.pdf"/>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16"/>
  <sheetViews>
    <sheetView topLeftCell="A79" workbookViewId="0">
      <selection activeCell="B81" sqref="B81:H83"/>
    </sheetView>
  </sheetViews>
  <sheetFormatPr baseColWidth="10" defaultRowHeight="15" x14ac:dyDescent="0.25"/>
  <cols>
    <col min="1" max="1" width="11.42578125" style="52"/>
    <col min="2" max="2" width="42.140625" customWidth="1"/>
    <col min="3" max="3" width="22.140625" customWidth="1"/>
    <col min="4" max="4" width="76.140625" customWidth="1"/>
    <col min="5" max="5" width="47.28515625" customWidth="1"/>
    <col min="6" max="6" width="43.7109375" customWidth="1"/>
    <col min="7" max="7" width="40.140625" customWidth="1"/>
    <col min="8" max="11" width="15.85546875" customWidth="1"/>
    <col min="12" max="12" width="58.85546875" customWidth="1"/>
    <col min="13" max="13" width="81.28515625" customWidth="1"/>
    <col min="14" max="14" width="66.7109375" customWidth="1"/>
    <col min="15" max="15" width="40.85546875" customWidth="1"/>
    <col min="16" max="16" width="37.85546875" customWidth="1"/>
    <col min="17" max="17" width="80.85546875" customWidth="1"/>
    <col min="18" max="18" width="38.140625" customWidth="1"/>
    <col min="19" max="19" width="24" customWidth="1"/>
    <col min="23" max="23" width="51.7109375" bestFit="1" customWidth="1"/>
    <col min="25" max="25" width="23.85546875" bestFit="1" customWidth="1"/>
  </cols>
  <sheetData>
    <row r="1" spans="2:17" x14ac:dyDescent="0.25">
      <c r="B1" s="54"/>
      <c r="C1" s="52"/>
      <c r="D1" s="52"/>
      <c r="E1" s="52"/>
      <c r="F1" s="52"/>
      <c r="G1" s="52"/>
      <c r="H1" s="52"/>
      <c r="I1" s="52"/>
      <c r="J1" s="52"/>
      <c r="K1" s="52"/>
      <c r="L1" s="52"/>
      <c r="M1" s="52"/>
      <c r="N1" s="52"/>
      <c r="O1" s="52"/>
      <c r="P1" s="52"/>
      <c r="Q1" s="52"/>
    </row>
    <row r="2" spans="2:17" ht="18.75" x14ac:dyDescent="0.25">
      <c r="B2" s="274" t="s">
        <v>83</v>
      </c>
      <c r="C2" s="274"/>
      <c r="D2" s="274"/>
      <c r="E2" s="274"/>
      <c r="F2" s="274"/>
      <c r="G2" s="274"/>
      <c r="H2" s="67"/>
      <c r="I2" s="67"/>
      <c r="J2" s="67"/>
      <c r="K2" s="67"/>
      <c r="L2" s="128"/>
      <c r="M2" s="128"/>
      <c r="N2" s="128"/>
      <c r="O2" s="52"/>
      <c r="P2" s="52"/>
      <c r="Q2" s="52"/>
    </row>
    <row r="3" spans="2:17" ht="15.75" x14ac:dyDescent="0.25">
      <c r="B3" s="93" t="s">
        <v>4</v>
      </c>
      <c r="C3" s="13"/>
      <c r="D3" s="93" t="s">
        <v>11</v>
      </c>
      <c r="E3" s="5" t="s">
        <v>18</v>
      </c>
      <c r="F3" s="93" t="s">
        <v>0</v>
      </c>
      <c r="G3" s="93" t="s">
        <v>3</v>
      </c>
      <c r="H3" s="67"/>
      <c r="I3" s="67"/>
      <c r="J3" s="67"/>
      <c r="K3" s="67"/>
      <c r="L3" s="5" t="s">
        <v>152</v>
      </c>
      <c r="M3" s="5" t="s">
        <v>153</v>
      </c>
      <c r="N3" s="5" t="s">
        <v>154</v>
      </c>
      <c r="O3" s="52"/>
      <c r="P3" s="52"/>
      <c r="Q3" s="52"/>
    </row>
    <row r="4" spans="2:17" ht="56.25" x14ac:dyDescent="0.25">
      <c r="B4" s="87" t="s">
        <v>156</v>
      </c>
      <c r="C4" s="94" t="s">
        <v>1</v>
      </c>
      <c r="D4" s="17" t="s">
        <v>84</v>
      </c>
      <c r="E4" s="95" t="s">
        <v>85</v>
      </c>
      <c r="F4" s="95" t="s">
        <v>86</v>
      </c>
      <c r="G4" s="96">
        <v>42766</v>
      </c>
      <c r="H4" s="67"/>
      <c r="I4" s="67"/>
      <c r="J4" s="67"/>
      <c r="K4" s="67"/>
      <c r="L4" s="5"/>
      <c r="M4" s="5"/>
      <c r="N4" s="5"/>
      <c r="O4" s="52"/>
      <c r="P4" s="52"/>
      <c r="Q4" s="52"/>
    </row>
    <row r="5" spans="2:17" ht="30" x14ac:dyDescent="0.25">
      <c r="B5" s="276" t="s">
        <v>87</v>
      </c>
      <c r="C5" s="94" t="s">
        <v>2</v>
      </c>
      <c r="D5" s="17" t="s">
        <v>88</v>
      </c>
      <c r="E5" s="78" t="s">
        <v>89</v>
      </c>
      <c r="F5" s="95" t="s">
        <v>86</v>
      </c>
      <c r="G5" s="96">
        <v>42766</v>
      </c>
      <c r="H5" s="67"/>
      <c r="I5" s="67"/>
      <c r="J5" s="67"/>
      <c r="K5" s="67"/>
      <c r="L5" s="40"/>
      <c r="M5" s="66"/>
      <c r="N5" s="66"/>
      <c r="O5" s="52"/>
      <c r="P5" s="52"/>
      <c r="Q5" s="52"/>
    </row>
    <row r="6" spans="2:17" ht="30" x14ac:dyDescent="0.25">
      <c r="B6" s="276"/>
      <c r="C6" s="94" t="s">
        <v>40</v>
      </c>
      <c r="D6" s="17" t="s">
        <v>158</v>
      </c>
      <c r="E6" s="78" t="s">
        <v>168</v>
      </c>
      <c r="F6" s="95" t="s">
        <v>159</v>
      </c>
      <c r="G6" s="96">
        <v>42747</v>
      </c>
      <c r="H6" s="67"/>
      <c r="I6" s="67"/>
      <c r="J6" s="67"/>
      <c r="K6" s="67"/>
      <c r="L6" s="40"/>
      <c r="M6" s="66"/>
      <c r="N6" s="66"/>
      <c r="O6" s="52"/>
      <c r="P6" s="52"/>
      <c r="Q6" s="52"/>
    </row>
    <row r="7" spans="2:17" x14ac:dyDescent="0.25">
      <c r="B7" s="276"/>
      <c r="C7" s="94" t="s">
        <v>42</v>
      </c>
      <c r="D7" s="17" t="s">
        <v>90</v>
      </c>
      <c r="E7" s="95" t="s">
        <v>91</v>
      </c>
      <c r="F7" s="95" t="s">
        <v>86</v>
      </c>
      <c r="G7" s="96">
        <v>42766</v>
      </c>
      <c r="H7" s="67"/>
      <c r="I7" s="67"/>
      <c r="J7" s="67"/>
      <c r="K7" s="67"/>
      <c r="L7" s="40"/>
      <c r="M7" s="66"/>
      <c r="N7" s="66"/>
      <c r="O7" s="52"/>
      <c r="P7" s="52"/>
      <c r="Q7" s="52"/>
    </row>
    <row r="8" spans="2:17" x14ac:dyDescent="0.25">
      <c r="B8" s="276"/>
      <c r="C8" s="94" t="s">
        <v>167</v>
      </c>
      <c r="D8" s="17" t="s">
        <v>171</v>
      </c>
      <c r="E8" s="95" t="s">
        <v>91</v>
      </c>
      <c r="F8" s="95" t="s">
        <v>86</v>
      </c>
      <c r="G8" s="96">
        <v>42766</v>
      </c>
      <c r="H8" s="67"/>
      <c r="I8" s="67"/>
      <c r="J8" s="67"/>
      <c r="K8" s="67"/>
      <c r="L8" s="40"/>
      <c r="M8" s="66"/>
      <c r="N8" s="66"/>
      <c r="O8" s="52"/>
      <c r="P8" s="52"/>
      <c r="Q8" s="52"/>
    </row>
    <row r="9" spans="2:17" ht="30" x14ac:dyDescent="0.25">
      <c r="B9" s="276" t="s">
        <v>92</v>
      </c>
      <c r="C9" s="94" t="s">
        <v>6</v>
      </c>
      <c r="D9" s="17" t="s">
        <v>169</v>
      </c>
      <c r="E9" s="78" t="s">
        <v>170</v>
      </c>
      <c r="F9" s="95" t="s">
        <v>86</v>
      </c>
      <c r="G9" s="97">
        <v>42766</v>
      </c>
      <c r="H9" s="68"/>
      <c r="I9" s="68"/>
      <c r="J9" s="68"/>
      <c r="K9" s="68"/>
      <c r="L9" s="40"/>
      <c r="M9" s="66"/>
      <c r="N9" s="66"/>
      <c r="O9" s="52"/>
      <c r="P9" s="52"/>
      <c r="Q9" s="52"/>
    </row>
    <row r="10" spans="2:17" ht="30" x14ac:dyDescent="0.25">
      <c r="B10" s="276"/>
      <c r="C10" s="94" t="s">
        <v>7</v>
      </c>
      <c r="D10" s="17" t="s">
        <v>172</v>
      </c>
      <c r="E10" s="78" t="s">
        <v>173</v>
      </c>
      <c r="F10" s="95" t="s">
        <v>86</v>
      </c>
      <c r="G10" s="96">
        <v>42766</v>
      </c>
      <c r="H10" s="68"/>
      <c r="I10" s="68"/>
      <c r="J10" s="68"/>
      <c r="K10" s="68"/>
      <c r="L10" s="40"/>
      <c r="M10" s="66"/>
      <c r="N10" s="66"/>
      <c r="O10" s="52"/>
      <c r="P10" s="52"/>
      <c r="Q10" s="52"/>
    </row>
    <row r="11" spans="2:17" ht="60" x14ac:dyDescent="0.25">
      <c r="B11" s="276" t="s">
        <v>95</v>
      </c>
      <c r="C11" s="94" t="s">
        <v>9</v>
      </c>
      <c r="D11" s="17" t="s">
        <v>155</v>
      </c>
      <c r="E11" s="78" t="s">
        <v>174</v>
      </c>
      <c r="F11" s="95" t="s">
        <v>86</v>
      </c>
      <c r="G11" s="98" t="s">
        <v>151</v>
      </c>
      <c r="H11" s="69"/>
      <c r="I11" s="69"/>
      <c r="J11" s="69"/>
      <c r="K11" s="69"/>
      <c r="L11" s="14"/>
      <c r="M11" s="14"/>
      <c r="N11" s="14"/>
      <c r="O11" s="52"/>
      <c r="P11" s="52"/>
      <c r="Q11" s="52"/>
    </row>
    <row r="12" spans="2:17" ht="30" x14ac:dyDescent="0.25">
      <c r="B12" s="276"/>
      <c r="C12" s="94" t="s">
        <v>68</v>
      </c>
      <c r="D12" s="17" t="s">
        <v>175</v>
      </c>
      <c r="E12" s="78" t="s">
        <v>178</v>
      </c>
      <c r="F12" s="95" t="s">
        <v>176</v>
      </c>
      <c r="G12" s="98" t="s">
        <v>177</v>
      </c>
      <c r="H12" s="69"/>
      <c r="I12" s="69"/>
      <c r="J12" s="69"/>
      <c r="K12" s="69"/>
      <c r="L12" s="14"/>
      <c r="M12" s="14"/>
      <c r="N12" s="14"/>
      <c r="O12" s="52"/>
      <c r="P12" s="52"/>
      <c r="Q12" s="52"/>
    </row>
    <row r="13" spans="2:17" ht="60" x14ac:dyDescent="0.25">
      <c r="B13" s="87" t="s">
        <v>97</v>
      </c>
      <c r="C13" s="94" t="s">
        <v>98</v>
      </c>
      <c r="D13" s="17" t="s">
        <v>100</v>
      </c>
      <c r="E13" s="95" t="s">
        <v>157</v>
      </c>
      <c r="F13" s="95" t="s">
        <v>101</v>
      </c>
      <c r="G13" s="98" t="s">
        <v>151</v>
      </c>
      <c r="H13" s="69"/>
      <c r="I13" s="69"/>
      <c r="J13" s="69"/>
      <c r="K13" s="69"/>
      <c r="L13" s="14"/>
      <c r="M13" s="14"/>
      <c r="N13" s="14"/>
      <c r="O13" s="52"/>
      <c r="P13" s="52"/>
      <c r="Q13" s="52"/>
    </row>
    <row r="14" spans="2:17" x14ac:dyDescent="0.25">
      <c r="B14" s="45"/>
      <c r="C14" s="44"/>
      <c r="D14" s="45"/>
      <c r="E14" s="46"/>
      <c r="F14" s="46"/>
      <c r="G14" s="69"/>
      <c r="H14" s="69"/>
      <c r="I14" s="69"/>
      <c r="J14" s="69"/>
      <c r="K14" s="69"/>
      <c r="L14" s="69"/>
      <c r="M14" s="69"/>
      <c r="N14" s="69"/>
      <c r="O14" s="52"/>
      <c r="P14" s="52"/>
      <c r="Q14" s="52"/>
    </row>
    <row r="15" spans="2:17" x14ac:dyDescent="0.25">
      <c r="B15" s="45"/>
      <c r="C15" s="44"/>
      <c r="D15" s="45"/>
      <c r="E15" s="46"/>
      <c r="F15" s="46"/>
      <c r="G15" s="69"/>
      <c r="H15" s="69"/>
      <c r="I15" s="69"/>
      <c r="J15" s="69"/>
      <c r="K15" s="69"/>
      <c r="L15" s="43"/>
      <c r="M15" s="43"/>
      <c r="N15" s="43"/>
      <c r="O15" s="52"/>
      <c r="P15" s="52"/>
      <c r="Q15" s="52"/>
    </row>
    <row r="16" spans="2:17" ht="14.25" customHeight="1" x14ac:dyDescent="0.25">
      <c r="B16" s="44"/>
      <c r="C16" s="44"/>
      <c r="D16" s="45"/>
      <c r="E16" s="46"/>
      <c r="F16" s="46"/>
      <c r="G16" s="69"/>
      <c r="H16" s="69"/>
      <c r="I16" s="69"/>
      <c r="J16" s="69"/>
      <c r="K16" s="69"/>
      <c r="L16" s="43"/>
      <c r="M16" s="52"/>
      <c r="N16" s="52"/>
      <c r="O16" s="52"/>
      <c r="P16" s="52"/>
      <c r="Q16" s="52"/>
    </row>
    <row r="17" spans="1:25" ht="14.25" customHeight="1" x14ac:dyDescent="0.25">
      <c r="B17" s="275" t="s">
        <v>147</v>
      </c>
      <c r="C17" s="275"/>
      <c r="D17" s="275"/>
      <c r="E17" s="95"/>
      <c r="F17" s="95"/>
      <c r="G17" s="78"/>
      <c r="H17" s="47"/>
      <c r="I17" s="47"/>
      <c r="J17" s="47"/>
      <c r="K17" s="47"/>
      <c r="L17" s="53"/>
      <c r="M17" s="52"/>
      <c r="N17" s="52"/>
      <c r="O17" s="52"/>
      <c r="P17" s="52"/>
      <c r="Q17" s="52"/>
      <c r="R17" s="52"/>
      <c r="S17" s="52"/>
      <c r="T17" s="52"/>
      <c r="U17" s="52"/>
      <c r="V17" s="52"/>
      <c r="W17" s="52"/>
    </row>
    <row r="18" spans="1:25" ht="24" customHeight="1" x14ac:dyDescent="0.25">
      <c r="B18" s="274" t="s">
        <v>102</v>
      </c>
      <c r="C18" s="274"/>
      <c r="D18" s="274"/>
      <c r="E18" s="274"/>
      <c r="F18" s="274"/>
      <c r="G18" s="274"/>
      <c r="H18" s="282"/>
      <c r="I18" s="274"/>
      <c r="J18" s="274"/>
      <c r="K18" s="274"/>
      <c r="L18" s="52"/>
      <c r="M18" s="52"/>
      <c r="N18" s="52"/>
      <c r="O18" s="52"/>
      <c r="P18" s="52"/>
      <c r="Q18" s="52"/>
    </row>
    <row r="19" spans="1:25" ht="47.25" customHeight="1" x14ac:dyDescent="0.25">
      <c r="B19" s="283" t="s">
        <v>70</v>
      </c>
      <c r="C19" s="283" t="s">
        <v>71</v>
      </c>
      <c r="D19" s="99" t="s">
        <v>72</v>
      </c>
      <c r="E19" s="99" t="s">
        <v>73</v>
      </c>
      <c r="F19" s="99" t="s">
        <v>74</v>
      </c>
      <c r="G19" s="99" t="s">
        <v>75</v>
      </c>
      <c r="H19" s="118" t="s">
        <v>76</v>
      </c>
      <c r="I19" s="99" t="s">
        <v>77</v>
      </c>
      <c r="J19" s="99" t="s">
        <v>78</v>
      </c>
      <c r="K19" s="99"/>
      <c r="L19" s="52"/>
      <c r="M19" s="52"/>
      <c r="N19" s="52"/>
      <c r="O19" s="52"/>
      <c r="P19" s="52"/>
      <c r="Q19" s="52"/>
    </row>
    <row r="20" spans="1:25" ht="24" x14ac:dyDescent="0.25">
      <c r="B20" s="283"/>
      <c r="C20" s="283"/>
      <c r="D20" s="99"/>
      <c r="E20" s="99"/>
      <c r="F20" s="99"/>
      <c r="G20" s="99"/>
      <c r="H20" s="118"/>
      <c r="I20" s="99"/>
      <c r="J20" s="99" t="s">
        <v>79</v>
      </c>
      <c r="K20" s="99" t="s">
        <v>80</v>
      </c>
      <c r="L20" s="5" t="s">
        <v>152</v>
      </c>
      <c r="M20" s="5" t="s">
        <v>153</v>
      </c>
      <c r="N20" s="5" t="s">
        <v>154</v>
      </c>
      <c r="O20" s="52"/>
      <c r="P20" s="52"/>
      <c r="Q20" s="52"/>
      <c r="X20" t="s">
        <v>116</v>
      </c>
    </row>
    <row r="21" spans="1:25" ht="60" x14ac:dyDescent="0.25">
      <c r="B21" s="56">
        <v>1</v>
      </c>
      <c r="C21" s="100" t="s">
        <v>259</v>
      </c>
      <c r="D21" s="56" t="s">
        <v>258</v>
      </c>
      <c r="E21" s="101"/>
      <c r="F21" s="57" t="s">
        <v>261</v>
      </c>
      <c r="G21" s="55" t="s">
        <v>260</v>
      </c>
      <c r="H21" s="119" t="s">
        <v>262</v>
      </c>
      <c r="I21" s="55" t="s">
        <v>179</v>
      </c>
      <c r="J21" s="102">
        <v>42736</v>
      </c>
      <c r="K21" s="102">
        <v>43100</v>
      </c>
      <c r="L21" s="100"/>
      <c r="M21" s="100"/>
      <c r="N21" s="100"/>
      <c r="O21" s="52"/>
      <c r="P21" s="52"/>
      <c r="Q21" s="52"/>
      <c r="W21" t="s">
        <v>115</v>
      </c>
      <c r="X21">
        <v>20</v>
      </c>
      <c r="Y21" t="s">
        <v>117</v>
      </c>
    </row>
    <row r="22" spans="1:25" ht="20.25" customHeight="1" x14ac:dyDescent="0.25">
      <c r="B22" s="60"/>
      <c r="C22" s="61"/>
      <c r="D22" s="62"/>
      <c r="E22" s="62"/>
      <c r="F22" s="63"/>
      <c r="G22" s="64"/>
      <c r="H22" s="64"/>
      <c r="I22" s="64"/>
      <c r="J22" s="64"/>
      <c r="K22" s="64"/>
      <c r="L22" s="64"/>
      <c r="M22" s="64"/>
      <c r="N22" s="65"/>
      <c r="O22" s="117"/>
      <c r="P22" s="127"/>
      <c r="Q22" s="52"/>
    </row>
    <row r="23" spans="1:25" ht="20.25" customHeight="1" x14ac:dyDescent="0.25">
      <c r="B23" s="115"/>
      <c r="C23" s="64"/>
      <c r="D23" s="116"/>
      <c r="E23" s="116"/>
      <c r="F23" s="63"/>
      <c r="G23" s="64"/>
      <c r="H23" s="64"/>
      <c r="I23" s="64"/>
      <c r="J23" s="64"/>
      <c r="K23" s="64"/>
      <c r="L23" s="64"/>
      <c r="M23" s="64"/>
      <c r="N23" s="64"/>
      <c r="O23" s="117"/>
      <c r="P23" s="127"/>
      <c r="Q23" s="52"/>
    </row>
    <row r="24" spans="1:25" ht="20.25" customHeight="1" x14ac:dyDescent="0.25">
      <c r="C24" s="44"/>
      <c r="D24" s="45"/>
      <c r="E24" s="46"/>
      <c r="F24" s="46"/>
      <c r="G24" s="47"/>
      <c r="H24" s="47"/>
      <c r="I24" s="47"/>
      <c r="J24" s="47"/>
      <c r="K24" s="47"/>
      <c r="L24" s="53"/>
      <c r="M24" s="52"/>
      <c r="N24" s="52"/>
      <c r="O24" s="52"/>
      <c r="P24" s="52"/>
      <c r="Q24" s="52"/>
      <c r="R24" s="52"/>
      <c r="S24" s="52"/>
      <c r="T24" s="52"/>
    </row>
    <row r="25" spans="1:25" s="9" customFormat="1" ht="19.5" thickBot="1" x14ac:dyDescent="0.3">
      <c r="A25" s="52"/>
      <c r="B25" s="274" t="s">
        <v>57</v>
      </c>
      <c r="C25" s="274"/>
      <c r="D25" s="274"/>
      <c r="E25" s="274"/>
      <c r="F25" s="274"/>
      <c r="G25" s="274"/>
      <c r="H25" s="70"/>
      <c r="I25" s="70"/>
      <c r="J25" s="70"/>
      <c r="K25" s="70"/>
      <c r="O25" s="111"/>
      <c r="P25" s="111"/>
      <c r="Q25" s="111"/>
    </row>
    <row r="26" spans="1:25" s="9" customFormat="1" ht="16.5" thickBot="1" x14ac:dyDescent="0.3">
      <c r="A26" s="52"/>
      <c r="B26" s="48" t="s">
        <v>58</v>
      </c>
      <c r="D26" s="49" t="s">
        <v>34</v>
      </c>
      <c r="E26" s="50" t="s">
        <v>18</v>
      </c>
      <c r="F26" s="48" t="s">
        <v>0</v>
      </c>
      <c r="G26" s="50" t="s">
        <v>3</v>
      </c>
      <c r="H26" s="70"/>
      <c r="I26" s="70"/>
      <c r="J26" s="70"/>
      <c r="K26" s="70"/>
      <c r="L26" s="4" t="s">
        <v>152</v>
      </c>
      <c r="M26" s="4" t="s">
        <v>153</v>
      </c>
      <c r="N26" s="4" t="s">
        <v>154</v>
      </c>
      <c r="O26" s="111"/>
      <c r="P26" s="111"/>
      <c r="Q26" s="111"/>
    </row>
    <row r="27" spans="1:25" s="9" customFormat="1" ht="48" thickBot="1" x14ac:dyDescent="0.3">
      <c r="A27" s="52"/>
      <c r="B27" s="285" t="s">
        <v>205</v>
      </c>
      <c r="C27" s="2" t="s">
        <v>1</v>
      </c>
      <c r="D27" s="3" t="s">
        <v>181</v>
      </c>
      <c r="E27" s="3" t="s">
        <v>182</v>
      </c>
      <c r="F27" s="3" t="s">
        <v>183</v>
      </c>
      <c r="G27" s="72">
        <v>42916</v>
      </c>
      <c r="H27" s="70"/>
      <c r="I27" s="70"/>
      <c r="J27" s="70"/>
      <c r="K27" s="70"/>
      <c r="L27" s="77"/>
      <c r="M27" s="76"/>
      <c r="N27" s="76"/>
      <c r="O27" s="111"/>
      <c r="P27" s="111"/>
      <c r="Q27" s="111"/>
    </row>
    <row r="28" spans="1:25" s="9" customFormat="1" ht="48" thickBot="1" x14ac:dyDescent="0.3">
      <c r="A28" s="52"/>
      <c r="B28" s="286"/>
      <c r="C28" s="2" t="s">
        <v>203</v>
      </c>
      <c r="D28" s="3" t="s">
        <v>184</v>
      </c>
      <c r="E28" s="3" t="s">
        <v>185</v>
      </c>
      <c r="F28" s="3" t="s">
        <v>183</v>
      </c>
      <c r="G28" s="72" t="s">
        <v>177</v>
      </c>
      <c r="H28" s="70"/>
      <c r="I28" s="70"/>
      <c r="J28" s="70"/>
      <c r="K28" s="70"/>
      <c r="L28" s="77"/>
      <c r="M28" s="76"/>
      <c r="N28" s="76"/>
      <c r="O28" s="111"/>
      <c r="P28" s="111"/>
      <c r="Q28" s="111"/>
    </row>
    <row r="29" spans="1:25" s="9" customFormat="1" ht="32.25" thickBot="1" x14ac:dyDescent="0.3">
      <c r="A29" s="52"/>
      <c r="B29" s="286"/>
      <c r="C29" s="2" t="s">
        <v>204</v>
      </c>
      <c r="D29" s="3" t="s">
        <v>187</v>
      </c>
      <c r="E29" s="3" t="s">
        <v>188</v>
      </c>
      <c r="F29" s="3" t="s">
        <v>189</v>
      </c>
      <c r="G29" s="72" t="s">
        <v>177</v>
      </c>
      <c r="H29" s="70"/>
      <c r="I29" s="70"/>
      <c r="J29" s="70"/>
      <c r="K29" s="70"/>
      <c r="L29" s="77"/>
      <c r="M29" s="76"/>
      <c r="N29" s="76"/>
      <c r="O29" s="111"/>
      <c r="P29" s="111"/>
      <c r="Q29" s="111"/>
    </row>
    <row r="30" spans="1:25" s="9" customFormat="1" ht="32.25" thickBot="1" x14ac:dyDescent="0.3">
      <c r="A30" s="52"/>
      <c r="B30" s="286"/>
      <c r="C30" s="2" t="s">
        <v>186</v>
      </c>
      <c r="D30" s="3" t="s">
        <v>191</v>
      </c>
      <c r="E30" s="3" t="s">
        <v>188</v>
      </c>
      <c r="F30" s="3" t="s">
        <v>189</v>
      </c>
      <c r="G30" s="72" t="s">
        <v>177</v>
      </c>
      <c r="H30" s="70"/>
      <c r="I30" s="70"/>
      <c r="J30" s="70"/>
      <c r="K30" s="70"/>
      <c r="L30" s="77"/>
      <c r="M30" s="76"/>
      <c r="N30" s="76"/>
      <c r="O30" s="111"/>
      <c r="P30" s="111"/>
      <c r="Q30" s="111"/>
    </row>
    <row r="31" spans="1:25" s="9" customFormat="1" ht="16.5" thickBot="1" x14ac:dyDescent="0.3">
      <c r="A31" s="52"/>
      <c r="B31" s="286"/>
      <c r="C31" s="2" t="s">
        <v>190</v>
      </c>
      <c r="D31" s="3" t="s">
        <v>193</v>
      </c>
      <c r="E31" s="3" t="s">
        <v>194</v>
      </c>
      <c r="F31" s="3" t="s">
        <v>195</v>
      </c>
      <c r="G31" s="72" t="s">
        <v>194</v>
      </c>
      <c r="H31" s="70"/>
      <c r="I31" s="70"/>
      <c r="J31" s="70"/>
      <c r="K31" s="70"/>
      <c r="L31" s="77"/>
      <c r="M31" s="76"/>
      <c r="N31" s="76"/>
      <c r="O31" s="111"/>
      <c r="P31" s="111"/>
      <c r="Q31" s="111"/>
    </row>
    <row r="32" spans="1:25" s="9" customFormat="1" ht="32.25" thickBot="1" x14ac:dyDescent="0.3">
      <c r="A32" s="52"/>
      <c r="B32" s="286"/>
      <c r="C32" s="2" t="s">
        <v>192</v>
      </c>
      <c r="D32" s="3" t="s">
        <v>197</v>
      </c>
      <c r="E32" s="3" t="s">
        <v>198</v>
      </c>
      <c r="F32" s="3" t="s">
        <v>189</v>
      </c>
      <c r="G32" s="72" t="s">
        <v>177</v>
      </c>
      <c r="H32" s="70"/>
      <c r="I32" s="70"/>
      <c r="J32" s="70"/>
      <c r="K32" s="70"/>
      <c r="L32" s="77"/>
      <c r="M32" s="76"/>
      <c r="N32" s="76"/>
      <c r="O32" s="111"/>
      <c r="P32" s="111"/>
      <c r="Q32" s="111"/>
    </row>
    <row r="33" spans="1:17" s="9" customFormat="1" ht="32.25" thickBot="1" x14ac:dyDescent="0.3">
      <c r="A33" s="52"/>
      <c r="B33" s="286"/>
      <c r="C33" s="2" t="s">
        <v>196</v>
      </c>
      <c r="D33" s="3" t="s">
        <v>149</v>
      </c>
      <c r="E33" s="3" t="s">
        <v>150</v>
      </c>
      <c r="F33" s="3" t="s">
        <v>195</v>
      </c>
      <c r="G33" s="72">
        <v>42916</v>
      </c>
      <c r="H33" s="70"/>
      <c r="I33" s="70"/>
      <c r="J33" s="70"/>
      <c r="K33" s="70"/>
      <c r="L33" s="77"/>
      <c r="M33" s="76"/>
      <c r="N33" s="76"/>
      <c r="O33" s="111"/>
      <c r="P33" s="111"/>
      <c r="Q33" s="111"/>
    </row>
    <row r="34" spans="1:17" s="9" customFormat="1" ht="63.75" thickBot="1" x14ac:dyDescent="0.3">
      <c r="A34" s="52"/>
      <c r="B34" s="287" t="s">
        <v>61</v>
      </c>
      <c r="C34" s="41" t="s">
        <v>2</v>
      </c>
      <c r="D34" s="3" t="s">
        <v>199</v>
      </c>
      <c r="E34" s="3" t="s">
        <v>206</v>
      </c>
      <c r="F34" s="3" t="s">
        <v>207</v>
      </c>
      <c r="G34" s="72">
        <v>43100</v>
      </c>
      <c r="H34" s="70"/>
      <c r="I34" s="70"/>
      <c r="J34" s="70"/>
      <c r="K34" s="70"/>
      <c r="L34" s="76"/>
      <c r="M34" s="76"/>
      <c r="N34" s="81"/>
      <c r="O34" s="111"/>
      <c r="P34" s="111"/>
      <c r="Q34" s="111"/>
    </row>
    <row r="35" spans="1:17" s="9" customFormat="1" ht="48" thickBot="1" x14ac:dyDescent="0.3">
      <c r="A35" s="52"/>
      <c r="B35" s="287"/>
      <c r="C35" s="41" t="s">
        <v>40</v>
      </c>
      <c r="D35" s="3" t="s">
        <v>208</v>
      </c>
      <c r="E35" s="3" t="s">
        <v>209</v>
      </c>
      <c r="F35" s="3" t="s">
        <v>210</v>
      </c>
      <c r="G35" s="72">
        <v>43100</v>
      </c>
      <c r="H35" s="70"/>
      <c r="I35" s="70"/>
      <c r="J35" s="70"/>
      <c r="K35" s="70"/>
      <c r="L35" s="76"/>
      <c r="M35" s="76"/>
      <c r="N35" s="81"/>
      <c r="O35" s="111"/>
      <c r="P35" s="111"/>
      <c r="Q35" s="111"/>
    </row>
    <row r="36" spans="1:17" s="9" customFormat="1" ht="48" thickBot="1" x14ac:dyDescent="0.3">
      <c r="A36" s="52"/>
      <c r="B36" s="287"/>
      <c r="C36" s="41" t="s">
        <v>42</v>
      </c>
      <c r="D36" s="3" t="s">
        <v>202</v>
      </c>
      <c r="E36" s="3" t="s">
        <v>211</v>
      </c>
      <c r="F36" s="3" t="s">
        <v>212</v>
      </c>
      <c r="G36" s="72">
        <v>43100</v>
      </c>
      <c r="H36" s="70"/>
      <c r="I36" s="70"/>
      <c r="J36" s="70"/>
      <c r="K36" s="70"/>
      <c r="L36" s="76"/>
      <c r="M36" s="76"/>
      <c r="N36" s="81"/>
      <c r="O36" s="111"/>
      <c r="P36" s="111"/>
      <c r="Q36" s="111"/>
    </row>
    <row r="37" spans="1:17" s="9" customFormat="1" ht="48" thickBot="1" x14ac:dyDescent="0.3">
      <c r="A37" s="52"/>
      <c r="B37" s="287"/>
      <c r="C37" s="41" t="s">
        <v>200</v>
      </c>
      <c r="D37" s="3" t="s">
        <v>201</v>
      </c>
      <c r="E37" s="3" t="s">
        <v>213</v>
      </c>
      <c r="F37" s="3" t="s">
        <v>212</v>
      </c>
      <c r="G37" s="72">
        <v>43100</v>
      </c>
      <c r="H37" s="70"/>
      <c r="I37" s="70"/>
      <c r="J37" s="70"/>
      <c r="K37" s="70"/>
      <c r="L37" s="76"/>
      <c r="M37" s="76"/>
      <c r="N37" s="81"/>
      <c r="O37" s="111"/>
      <c r="P37" s="111"/>
      <c r="Q37" s="111"/>
    </row>
    <row r="38" spans="1:17" s="9" customFormat="1" ht="63.75" thickBot="1" x14ac:dyDescent="0.3">
      <c r="A38" s="52"/>
      <c r="B38" s="287"/>
      <c r="C38" s="41" t="s">
        <v>167</v>
      </c>
      <c r="D38" s="3" t="s">
        <v>59</v>
      </c>
      <c r="E38" s="3" t="s">
        <v>60</v>
      </c>
      <c r="F38" s="3" t="s">
        <v>212</v>
      </c>
      <c r="G38" s="72">
        <v>43100</v>
      </c>
      <c r="H38" s="70"/>
      <c r="I38" s="70"/>
      <c r="J38" s="70"/>
      <c r="K38" s="70"/>
      <c r="L38" s="77"/>
      <c r="M38" s="76"/>
      <c r="N38" s="76"/>
      <c r="O38" s="111"/>
      <c r="P38" s="111"/>
      <c r="Q38" s="111"/>
    </row>
    <row r="39" spans="1:17" s="9" customFormat="1" ht="32.25" thickBot="1" x14ac:dyDescent="0.3">
      <c r="A39" s="52"/>
      <c r="B39" s="287"/>
      <c r="C39" s="41" t="s">
        <v>216</v>
      </c>
      <c r="D39" s="3" t="s">
        <v>214</v>
      </c>
      <c r="E39" s="3" t="s">
        <v>217</v>
      </c>
      <c r="F39" s="3" t="s">
        <v>212</v>
      </c>
      <c r="G39" s="72">
        <v>43100</v>
      </c>
      <c r="H39" s="70"/>
      <c r="I39" s="70"/>
      <c r="J39" s="70"/>
      <c r="K39" s="70"/>
      <c r="L39" s="77"/>
      <c r="M39" s="76"/>
      <c r="N39" s="76"/>
      <c r="O39" s="111"/>
      <c r="P39" s="111"/>
      <c r="Q39" s="111"/>
    </row>
    <row r="40" spans="1:17" s="9" customFormat="1" ht="32.25" thickBot="1" x14ac:dyDescent="0.3">
      <c r="A40" s="52"/>
      <c r="B40" s="287"/>
      <c r="C40" s="41" t="s">
        <v>227</v>
      </c>
      <c r="D40" s="3" t="s">
        <v>214</v>
      </c>
      <c r="E40" s="3" t="s">
        <v>215</v>
      </c>
      <c r="F40" s="3" t="s">
        <v>218</v>
      </c>
      <c r="G40" s="72">
        <v>43100</v>
      </c>
      <c r="H40" s="70"/>
      <c r="I40" s="70"/>
      <c r="J40" s="70"/>
      <c r="K40" s="70"/>
      <c r="L40" s="77"/>
      <c r="M40" s="76"/>
      <c r="N40" s="76"/>
      <c r="O40" s="111"/>
      <c r="P40" s="111"/>
      <c r="Q40" s="111"/>
    </row>
    <row r="41" spans="1:17" s="9" customFormat="1" ht="32.25" thickBot="1" x14ac:dyDescent="0.3">
      <c r="A41" s="52"/>
      <c r="B41" s="287"/>
      <c r="C41" s="41" t="s">
        <v>228</v>
      </c>
      <c r="D41" s="3" t="s">
        <v>219</v>
      </c>
      <c r="E41" s="3" t="s">
        <v>220</v>
      </c>
      <c r="F41" s="3" t="s">
        <v>221</v>
      </c>
      <c r="G41" s="72">
        <v>43100</v>
      </c>
      <c r="H41" s="70"/>
      <c r="I41" s="70"/>
      <c r="J41" s="70"/>
      <c r="K41" s="70"/>
      <c r="L41" s="77"/>
      <c r="M41" s="76"/>
      <c r="N41" s="76"/>
      <c r="O41" s="111"/>
      <c r="P41" s="111"/>
      <c r="Q41" s="111"/>
    </row>
    <row r="42" spans="1:17" s="9" customFormat="1" ht="32.25" thickBot="1" x14ac:dyDescent="0.3">
      <c r="A42" s="52"/>
      <c r="B42" s="287"/>
      <c r="C42" s="41" t="s">
        <v>229</v>
      </c>
      <c r="D42" s="3" t="s">
        <v>222</v>
      </c>
      <c r="E42" s="3" t="s">
        <v>223</v>
      </c>
      <c r="F42" s="3" t="s">
        <v>224</v>
      </c>
      <c r="G42" s="72">
        <v>43100</v>
      </c>
      <c r="H42" s="70"/>
      <c r="I42" s="70"/>
      <c r="J42" s="70"/>
      <c r="K42" s="70"/>
      <c r="L42" s="77"/>
      <c r="M42" s="76"/>
      <c r="N42" s="76"/>
      <c r="O42" s="111"/>
      <c r="P42" s="111"/>
      <c r="Q42" s="111"/>
    </row>
    <row r="43" spans="1:17" s="9" customFormat="1" ht="48" thickBot="1" x14ac:dyDescent="0.3">
      <c r="A43" s="52"/>
      <c r="B43" s="276" t="s">
        <v>143</v>
      </c>
      <c r="C43" s="2" t="s">
        <v>6</v>
      </c>
      <c r="D43" s="3" t="s">
        <v>63</v>
      </c>
      <c r="E43" s="3" t="s">
        <v>64</v>
      </c>
      <c r="F43" s="3" t="s">
        <v>189</v>
      </c>
      <c r="G43" s="72">
        <v>43100</v>
      </c>
      <c r="H43" s="70"/>
      <c r="I43" s="70"/>
      <c r="J43" s="70"/>
      <c r="K43" s="70"/>
      <c r="L43" s="76"/>
      <c r="M43" s="76"/>
      <c r="N43" s="81"/>
      <c r="O43" s="111"/>
      <c r="P43" s="111"/>
      <c r="Q43" s="111"/>
    </row>
    <row r="44" spans="1:17" s="9" customFormat="1" ht="32.25" thickBot="1" x14ac:dyDescent="0.3">
      <c r="A44" s="52"/>
      <c r="B44" s="276"/>
      <c r="C44" s="2" t="s">
        <v>7</v>
      </c>
      <c r="D44" s="3" t="s">
        <v>225</v>
      </c>
      <c r="E44" s="3" t="s">
        <v>226</v>
      </c>
      <c r="F44" s="3" t="s">
        <v>210</v>
      </c>
      <c r="G44" s="72">
        <v>43100</v>
      </c>
      <c r="H44" s="70"/>
      <c r="I44" s="70"/>
      <c r="J44" s="70"/>
      <c r="K44" s="70"/>
      <c r="L44" s="76"/>
      <c r="M44" s="82"/>
      <c r="N44" s="77"/>
      <c r="O44" s="111"/>
      <c r="P44" s="111"/>
      <c r="Q44" s="111"/>
    </row>
    <row r="45" spans="1:17" s="9" customFormat="1" ht="30" customHeight="1" thickBot="1" x14ac:dyDescent="0.3">
      <c r="A45" s="52"/>
      <c r="B45" s="276" t="s">
        <v>66</v>
      </c>
      <c r="C45" s="41" t="s">
        <v>9</v>
      </c>
      <c r="D45" s="51" t="s">
        <v>232</v>
      </c>
      <c r="E45" s="51" t="s">
        <v>233</v>
      </c>
      <c r="F45" s="3" t="s">
        <v>210</v>
      </c>
      <c r="G45" s="72">
        <v>42794</v>
      </c>
      <c r="H45" s="8"/>
      <c r="I45" s="8"/>
      <c r="J45" s="8"/>
      <c r="K45" s="8"/>
      <c r="L45" s="59"/>
      <c r="M45" s="59"/>
      <c r="N45" s="16"/>
      <c r="O45" s="111"/>
      <c r="P45" s="111"/>
      <c r="Q45" s="111"/>
    </row>
    <row r="46" spans="1:17" s="9" customFormat="1" ht="30" customHeight="1" thickBot="1" x14ac:dyDescent="0.3">
      <c r="A46" s="52"/>
      <c r="B46" s="276"/>
      <c r="C46" s="41" t="s">
        <v>68</v>
      </c>
      <c r="D46" s="3" t="s">
        <v>231</v>
      </c>
      <c r="E46" s="3" t="s">
        <v>230</v>
      </c>
      <c r="F46" s="10" t="s">
        <v>210</v>
      </c>
      <c r="G46" s="72">
        <v>42794</v>
      </c>
      <c r="H46" s="70"/>
      <c r="I46" s="70"/>
      <c r="J46" s="70"/>
      <c r="K46" s="70"/>
      <c r="L46" s="21"/>
      <c r="M46" s="21"/>
      <c r="N46" s="21"/>
      <c r="O46" s="111"/>
      <c r="P46" s="111"/>
      <c r="Q46" s="111"/>
    </row>
    <row r="47" spans="1:17" s="9" customFormat="1" x14ac:dyDescent="0.25">
      <c r="A47" s="52"/>
      <c r="B47" s="43"/>
      <c r="C47" s="43"/>
      <c r="D47" s="43"/>
      <c r="E47" s="43"/>
      <c r="F47" s="43"/>
      <c r="G47" s="43"/>
      <c r="H47" s="43"/>
      <c r="I47" s="43"/>
      <c r="J47" s="43"/>
      <c r="K47" s="43"/>
      <c r="L47" s="43"/>
      <c r="M47" s="111"/>
      <c r="N47" s="111"/>
      <c r="O47" s="111"/>
      <c r="P47" s="111"/>
      <c r="Q47" s="111"/>
    </row>
    <row r="48" spans="1:17" s="9" customFormat="1" x14ac:dyDescent="0.25">
      <c r="A48" s="52"/>
      <c r="B48" s="43"/>
      <c r="C48" s="43"/>
      <c r="D48" s="43"/>
      <c r="E48" s="43"/>
      <c r="F48" s="43"/>
      <c r="G48" s="43"/>
      <c r="H48" s="43"/>
      <c r="I48" s="43"/>
      <c r="J48" s="43"/>
      <c r="K48" s="43"/>
      <c r="L48" s="43"/>
      <c r="M48" s="111"/>
      <c r="N48" s="111"/>
      <c r="O48" s="111"/>
      <c r="P48" s="111"/>
      <c r="Q48" s="111"/>
    </row>
    <row r="49" spans="1:17" s="9" customFormat="1" x14ac:dyDescent="0.25">
      <c r="A49" s="52"/>
      <c r="B49" s="43"/>
      <c r="C49" s="43"/>
      <c r="D49" s="43"/>
      <c r="E49" s="43"/>
      <c r="F49" s="43"/>
      <c r="G49" s="43"/>
      <c r="H49" s="43"/>
      <c r="I49" s="43"/>
      <c r="J49" s="43"/>
      <c r="K49" s="43"/>
      <c r="L49" s="43"/>
      <c r="M49" s="111"/>
      <c r="N49" s="111"/>
      <c r="O49" s="111"/>
      <c r="P49" s="111"/>
      <c r="Q49" s="111"/>
    </row>
    <row r="50" spans="1:17" s="9" customFormat="1" x14ac:dyDescent="0.25">
      <c r="A50" s="52"/>
      <c r="B50" s="43"/>
      <c r="C50" s="43"/>
      <c r="D50" s="43"/>
      <c r="E50" s="43"/>
      <c r="F50" s="43"/>
      <c r="G50" s="43"/>
      <c r="H50" s="43"/>
      <c r="I50" s="43"/>
      <c r="J50" s="43"/>
      <c r="K50" s="43"/>
      <c r="L50" s="43"/>
      <c r="M50" s="111"/>
      <c r="N50" s="111"/>
      <c r="O50" s="111"/>
      <c r="P50" s="111"/>
      <c r="Q50" s="111"/>
    </row>
    <row r="51" spans="1:17" ht="17.25" customHeight="1" x14ac:dyDescent="0.25">
      <c r="B51" s="274" t="s">
        <v>33</v>
      </c>
      <c r="C51" s="274"/>
      <c r="D51" s="274"/>
      <c r="E51" s="274"/>
      <c r="F51" s="274"/>
      <c r="G51" s="274"/>
      <c r="H51" s="71"/>
      <c r="I51" s="71"/>
      <c r="J51" s="71"/>
      <c r="K51" s="71"/>
      <c r="L51" s="129"/>
      <c r="M51" s="13"/>
      <c r="N51" s="13"/>
      <c r="O51" s="52"/>
      <c r="P51" s="52"/>
      <c r="Q51" s="52"/>
    </row>
    <row r="52" spans="1:17" ht="28.5" customHeight="1" x14ac:dyDescent="0.25">
      <c r="B52" s="88" t="s">
        <v>4</v>
      </c>
      <c r="C52" s="13"/>
      <c r="D52" s="88" t="s">
        <v>34</v>
      </c>
      <c r="E52" s="89" t="s">
        <v>18</v>
      </c>
      <c r="F52" s="88" t="s">
        <v>0</v>
      </c>
      <c r="G52" s="89" t="s">
        <v>3</v>
      </c>
      <c r="H52" s="71"/>
      <c r="I52" s="71"/>
      <c r="J52" s="71"/>
      <c r="K52" s="71"/>
      <c r="L52" s="126" t="s">
        <v>152</v>
      </c>
      <c r="M52" s="125" t="s">
        <v>153</v>
      </c>
      <c r="N52" s="125" t="s">
        <v>154</v>
      </c>
      <c r="O52" s="52"/>
      <c r="P52" s="52"/>
      <c r="Q52" s="52"/>
    </row>
    <row r="53" spans="1:17" ht="31.5" customHeight="1" x14ac:dyDescent="0.25">
      <c r="B53" s="276" t="s">
        <v>35</v>
      </c>
      <c r="C53" s="5" t="s">
        <v>1</v>
      </c>
      <c r="D53" s="6" t="s">
        <v>36</v>
      </c>
      <c r="E53" s="6" t="s">
        <v>37</v>
      </c>
      <c r="F53" s="90" t="s">
        <v>242</v>
      </c>
      <c r="G53" s="91">
        <v>42736</v>
      </c>
      <c r="H53" s="71"/>
      <c r="I53" s="71"/>
      <c r="J53" s="71"/>
      <c r="K53" s="71"/>
      <c r="L53" s="20"/>
      <c r="M53" s="20"/>
      <c r="N53" s="20"/>
      <c r="O53" s="52"/>
      <c r="P53" s="52"/>
      <c r="Q53" s="52"/>
    </row>
    <row r="54" spans="1:17" ht="31.5" x14ac:dyDescent="0.25">
      <c r="B54" s="276"/>
      <c r="C54" s="5" t="s">
        <v>180</v>
      </c>
      <c r="D54" s="92" t="s">
        <v>254</v>
      </c>
      <c r="E54" s="92" t="s">
        <v>239</v>
      </c>
      <c r="F54" s="114" t="s">
        <v>242</v>
      </c>
      <c r="G54" s="91">
        <v>43100</v>
      </c>
      <c r="H54" s="71"/>
      <c r="I54" s="71"/>
      <c r="J54" s="71"/>
      <c r="K54" s="71"/>
      <c r="L54" s="20"/>
      <c r="M54" s="20"/>
      <c r="N54" s="20"/>
      <c r="O54" s="52"/>
      <c r="P54" s="52"/>
      <c r="Q54" s="52"/>
    </row>
    <row r="55" spans="1:17" ht="31.5" customHeight="1" x14ac:dyDescent="0.25">
      <c r="B55" s="276" t="s">
        <v>38</v>
      </c>
      <c r="C55" s="5" t="s">
        <v>2</v>
      </c>
      <c r="D55" s="6" t="s">
        <v>237</v>
      </c>
      <c r="E55" s="6" t="s">
        <v>238</v>
      </c>
      <c r="F55" s="109" t="s">
        <v>243</v>
      </c>
      <c r="G55" s="91">
        <v>43100</v>
      </c>
      <c r="H55" s="71"/>
      <c r="I55" s="71"/>
      <c r="J55" s="71"/>
      <c r="K55" s="71"/>
      <c r="L55" s="58"/>
      <c r="M55" s="20"/>
      <c r="N55" s="20"/>
      <c r="O55" s="52"/>
      <c r="P55" s="52"/>
      <c r="Q55" s="52"/>
    </row>
    <row r="56" spans="1:17" ht="31.5" x14ac:dyDescent="0.25">
      <c r="B56" s="276"/>
      <c r="C56" s="5" t="s">
        <v>40</v>
      </c>
      <c r="D56" s="92" t="s">
        <v>240</v>
      </c>
      <c r="E56" s="92" t="s">
        <v>241</v>
      </c>
      <c r="F56" s="114" t="s">
        <v>242</v>
      </c>
      <c r="G56" s="91">
        <v>43100</v>
      </c>
      <c r="H56" s="71"/>
      <c r="I56" s="71"/>
      <c r="J56" s="71"/>
      <c r="K56" s="71"/>
      <c r="L56" s="20"/>
      <c r="M56" s="20"/>
      <c r="N56" s="75"/>
      <c r="O56" s="52"/>
      <c r="P56" s="52"/>
      <c r="Q56" s="52"/>
    </row>
    <row r="57" spans="1:17" ht="31.5" x14ac:dyDescent="0.25">
      <c r="B57" s="276"/>
      <c r="C57" s="5" t="s">
        <v>42</v>
      </c>
      <c r="D57" s="92" t="s">
        <v>244</v>
      </c>
      <c r="E57" s="92" t="s">
        <v>255</v>
      </c>
      <c r="F57" s="109" t="s">
        <v>246</v>
      </c>
      <c r="G57" s="91">
        <v>43100</v>
      </c>
      <c r="H57" s="8"/>
      <c r="I57" s="8"/>
      <c r="J57" s="8"/>
      <c r="K57" s="8"/>
      <c r="L57" s="58"/>
      <c r="M57" s="20"/>
      <c r="N57" s="75"/>
      <c r="O57" s="52"/>
      <c r="P57" s="52"/>
      <c r="Q57" s="52"/>
    </row>
    <row r="58" spans="1:17" ht="37.5" x14ac:dyDescent="0.25">
      <c r="B58" s="87" t="s">
        <v>45</v>
      </c>
      <c r="C58" s="5" t="s">
        <v>6</v>
      </c>
      <c r="D58" s="6" t="s">
        <v>46</v>
      </c>
      <c r="E58" s="6" t="s">
        <v>47</v>
      </c>
      <c r="F58" s="109" t="s">
        <v>245</v>
      </c>
      <c r="G58" s="91">
        <v>43100</v>
      </c>
      <c r="H58" s="71"/>
      <c r="I58" s="71"/>
      <c r="J58" s="71"/>
      <c r="K58" s="71"/>
      <c r="L58" s="58"/>
      <c r="M58" s="20"/>
      <c r="N58" s="20"/>
      <c r="O58" s="52"/>
      <c r="P58" s="52"/>
      <c r="Q58" s="52"/>
    </row>
    <row r="59" spans="1:17" ht="37.5" x14ac:dyDescent="0.25">
      <c r="B59" s="87" t="s">
        <v>48</v>
      </c>
      <c r="C59" s="5" t="s">
        <v>9</v>
      </c>
      <c r="D59" s="6" t="s">
        <v>49</v>
      </c>
      <c r="E59" s="6" t="s">
        <v>29</v>
      </c>
      <c r="F59" s="6" t="s">
        <v>50</v>
      </c>
      <c r="G59" s="91">
        <v>43100</v>
      </c>
      <c r="H59" s="71"/>
      <c r="I59" s="71"/>
      <c r="J59" s="71"/>
      <c r="K59" s="71"/>
      <c r="L59" s="16"/>
      <c r="M59" s="16"/>
      <c r="N59" s="16"/>
      <c r="O59" s="52"/>
      <c r="P59" s="52"/>
      <c r="Q59" s="52"/>
    </row>
    <row r="60" spans="1:17" ht="15.75" customHeight="1" x14ac:dyDescent="0.25">
      <c r="B60" s="276" t="s">
        <v>51</v>
      </c>
      <c r="C60" s="7" t="s">
        <v>10</v>
      </c>
      <c r="D60" s="6" t="s">
        <v>247</v>
      </c>
      <c r="E60" s="6" t="s">
        <v>248</v>
      </c>
      <c r="F60" s="109" t="s">
        <v>249</v>
      </c>
      <c r="G60" s="91">
        <v>43100</v>
      </c>
      <c r="H60" s="71"/>
      <c r="I60" s="71"/>
      <c r="J60" s="71"/>
      <c r="K60" s="71"/>
      <c r="L60" s="76"/>
      <c r="M60" s="76"/>
      <c r="N60" s="76"/>
      <c r="O60" s="52"/>
      <c r="P60" s="52"/>
      <c r="Q60" s="52"/>
    </row>
    <row r="61" spans="1:17" ht="15.75" customHeight="1" x14ac:dyDescent="0.25">
      <c r="B61" s="276"/>
      <c r="C61" s="7" t="s">
        <v>54</v>
      </c>
      <c r="D61" s="6" t="s">
        <v>252</v>
      </c>
      <c r="E61" s="6" t="s">
        <v>253</v>
      </c>
      <c r="F61" s="109" t="s">
        <v>249</v>
      </c>
      <c r="G61" s="91">
        <v>43100</v>
      </c>
      <c r="H61" s="71"/>
      <c r="I61" s="71"/>
      <c r="J61" s="71"/>
      <c r="K61" s="71"/>
      <c r="L61" s="17"/>
      <c r="M61" s="17"/>
      <c r="N61" s="78"/>
      <c r="O61" s="52"/>
      <c r="P61" s="52"/>
      <c r="Q61" s="52"/>
    </row>
    <row r="62" spans="1:17" ht="21" customHeight="1" x14ac:dyDescent="0.25">
      <c r="B62" s="42"/>
      <c r="C62" s="42"/>
      <c r="D62" s="8"/>
      <c r="E62" s="8"/>
      <c r="F62" s="8"/>
      <c r="G62" s="8"/>
      <c r="H62" s="8"/>
      <c r="I62" s="8"/>
      <c r="J62" s="8"/>
      <c r="K62" s="8"/>
      <c r="L62" s="8"/>
      <c r="M62" s="52"/>
      <c r="N62" s="52"/>
      <c r="O62" s="52"/>
      <c r="P62" s="52"/>
      <c r="Q62" s="52"/>
    </row>
    <row r="63" spans="1:17" ht="21" customHeight="1" x14ac:dyDescent="0.25">
      <c r="B63" s="42"/>
      <c r="C63" s="42"/>
      <c r="D63" s="8"/>
      <c r="E63" s="8"/>
      <c r="F63" s="8"/>
      <c r="G63" s="8"/>
      <c r="H63" s="8"/>
      <c r="I63" s="8"/>
      <c r="J63" s="8"/>
      <c r="K63" s="8"/>
      <c r="L63" s="8"/>
      <c r="M63" s="52"/>
      <c r="N63" s="52"/>
      <c r="O63" s="52"/>
      <c r="P63" s="52"/>
      <c r="Q63" s="52"/>
    </row>
    <row r="64" spans="1:17" ht="21" customHeight="1" x14ac:dyDescent="0.25">
      <c r="B64" s="42"/>
      <c r="C64" s="42"/>
      <c r="D64" s="8"/>
      <c r="E64" s="8"/>
      <c r="F64" s="8"/>
      <c r="G64" s="8"/>
      <c r="H64" s="8"/>
      <c r="I64" s="8"/>
      <c r="J64" s="8"/>
      <c r="K64" s="8"/>
      <c r="L64" s="8"/>
      <c r="M64" s="52"/>
      <c r="N64" s="52"/>
      <c r="O64" s="52"/>
      <c r="P64" s="52"/>
      <c r="Q64" s="52"/>
    </row>
    <row r="65" spans="2:17" ht="21" customHeight="1" thickBot="1" x14ac:dyDescent="0.3">
      <c r="C65" s="42"/>
      <c r="D65" s="8"/>
      <c r="E65" s="8"/>
      <c r="F65" s="8"/>
      <c r="G65" s="8"/>
      <c r="H65" s="8"/>
      <c r="I65" s="8"/>
      <c r="J65" s="8"/>
      <c r="K65" s="8"/>
      <c r="L65" s="8"/>
      <c r="M65" s="52"/>
      <c r="O65" s="52"/>
      <c r="P65" s="52"/>
      <c r="Q65" s="52"/>
    </row>
    <row r="66" spans="2:17" ht="19.5" thickBot="1" x14ac:dyDescent="0.3">
      <c r="B66" s="277" t="s">
        <v>5</v>
      </c>
      <c r="C66" s="278"/>
      <c r="D66" s="278"/>
      <c r="E66" s="278"/>
      <c r="F66" s="278"/>
      <c r="G66" s="278"/>
      <c r="H66" s="279"/>
      <c r="I66" s="8"/>
      <c r="J66" s="8"/>
      <c r="K66" s="8"/>
      <c r="L66" s="110"/>
      <c r="M66" s="13"/>
      <c r="N66" s="13"/>
      <c r="O66" s="52"/>
      <c r="P66" s="52"/>
      <c r="Q66" s="52"/>
    </row>
    <row r="67" spans="2:17" ht="30" x14ac:dyDescent="0.25">
      <c r="B67" s="103" t="s">
        <v>4</v>
      </c>
      <c r="C67" s="284" t="s">
        <v>11</v>
      </c>
      <c r="D67" s="284"/>
      <c r="E67" s="89" t="s">
        <v>18</v>
      </c>
      <c r="F67" s="89" t="s">
        <v>17</v>
      </c>
      <c r="G67" s="88" t="s">
        <v>0</v>
      </c>
      <c r="H67" s="89" t="s">
        <v>3</v>
      </c>
      <c r="I67" s="8"/>
      <c r="J67" s="8"/>
      <c r="K67" s="8"/>
      <c r="L67" s="126" t="s">
        <v>152</v>
      </c>
      <c r="M67" s="126" t="s">
        <v>153</v>
      </c>
      <c r="N67" s="126" t="s">
        <v>154</v>
      </c>
      <c r="O67" s="52"/>
      <c r="P67" s="52"/>
      <c r="Q67" s="52"/>
    </row>
    <row r="68" spans="2:17" ht="47.25" x14ac:dyDescent="0.25">
      <c r="B68" s="276" t="s">
        <v>12</v>
      </c>
      <c r="C68" s="5" t="s">
        <v>1</v>
      </c>
      <c r="D68" s="6" t="s">
        <v>26</v>
      </c>
      <c r="E68" s="6" t="s">
        <v>27</v>
      </c>
      <c r="F68" s="6" t="s">
        <v>24</v>
      </c>
      <c r="G68" s="109" t="s">
        <v>236</v>
      </c>
      <c r="H68" s="6" t="s">
        <v>25</v>
      </c>
      <c r="I68" s="8"/>
      <c r="J68" s="8"/>
      <c r="K68" s="8"/>
      <c r="L68" s="76"/>
      <c r="M68" s="76"/>
      <c r="N68" s="76"/>
      <c r="O68" s="52"/>
      <c r="P68" s="52"/>
      <c r="Q68" s="52"/>
    </row>
    <row r="69" spans="2:17" ht="47.25" x14ac:dyDescent="0.25">
      <c r="B69" s="276"/>
      <c r="C69" s="5" t="s">
        <v>180</v>
      </c>
      <c r="D69" s="6" t="s">
        <v>234</v>
      </c>
      <c r="E69" s="6" t="s">
        <v>235</v>
      </c>
      <c r="F69" s="6" t="s">
        <v>250</v>
      </c>
      <c r="G69" s="109" t="s">
        <v>236</v>
      </c>
      <c r="H69" s="6" t="s">
        <v>177</v>
      </c>
      <c r="I69" s="8"/>
      <c r="J69" s="8"/>
      <c r="K69" s="8"/>
      <c r="L69" s="76"/>
      <c r="M69" s="76"/>
      <c r="N69" s="76"/>
      <c r="O69" s="52"/>
      <c r="P69" s="52"/>
      <c r="Q69" s="52"/>
    </row>
    <row r="70" spans="2:17" ht="56.25" x14ac:dyDescent="0.25">
      <c r="B70" s="87" t="s">
        <v>13</v>
      </c>
      <c r="C70" s="5" t="s">
        <v>2</v>
      </c>
      <c r="D70" s="280" t="s">
        <v>19</v>
      </c>
      <c r="E70" s="280"/>
      <c r="F70" s="280"/>
      <c r="G70" s="280"/>
      <c r="H70" s="280"/>
      <c r="I70" s="8"/>
      <c r="J70" s="8"/>
      <c r="K70" s="8"/>
      <c r="L70" s="21"/>
      <c r="M70" s="79"/>
      <c r="N70" s="79"/>
      <c r="O70" s="52"/>
      <c r="P70" s="52"/>
      <c r="Q70" s="52"/>
    </row>
    <row r="71" spans="2:17" ht="31.5" x14ac:dyDescent="0.25">
      <c r="B71" s="276" t="s">
        <v>14</v>
      </c>
      <c r="C71" s="5" t="s">
        <v>6</v>
      </c>
      <c r="D71" s="6" t="s">
        <v>21</v>
      </c>
      <c r="E71" s="6" t="s">
        <v>28</v>
      </c>
      <c r="F71" s="6" t="s">
        <v>24</v>
      </c>
      <c r="G71" s="109" t="s">
        <v>236</v>
      </c>
      <c r="H71" s="91">
        <v>42855</v>
      </c>
      <c r="I71" s="8"/>
      <c r="J71" s="8"/>
      <c r="K71" s="8"/>
      <c r="L71" s="80"/>
      <c r="M71" s="77"/>
      <c r="N71" s="81"/>
      <c r="O71" s="52"/>
      <c r="P71" s="122"/>
      <c r="Q71" s="52"/>
    </row>
    <row r="72" spans="2:17" ht="31.5" x14ac:dyDescent="0.25">
      <c r="B72" s="276"/>
      <c r="C72" s="5" t="s">
        <v>7</v>
      </c>
      <c r="D72" s="6" t="s">
        <v>20</v>
      </c>
      <c r="E72" s="6" t="s">
        <v>28</v>
      </c>
      <c r="F72" s="6" t="s">
        <v>24</v>
      </c>
      <c r="G72" s="109" t="s">
        <v>236</v>
      </c>
      <c r="H72" s="91">
        <v>42855</v>
      </c>
      <c r="I72" s="8"/>
      <c r="J72" s="8"/>
      <c r="K72" s="8"/>
      <c r="L72" s="77"/>
      <c r="M72" s="77"/>
      <c r="N72" s="81"/>
      <c r="O72" s="52"/>
      <c r="P72" s="52"/>
      <c r="Q72" s="52"/>
    </row>
    <row r="73" spans="2:17" ht="31.5" x14ac:dyDescent="0.25">
      <c r="B73" s="276"/>
      <c r="C73" s="5" t="s">
        <v>8</v>
      </c>
      <c r="D73" s="6" t="s">
        <v>22</v>
      </c>
      <c r="E73" s="6" t="s">
        <v>28</v>
      </c>
      <c r="F73" s="6" t="s">
        <v>24</v>
      </c>
      <c r="G73" s="109" t="s">
        <v>236</v>
      </c>
      <c r="H73" s="91">
        <v>42855</v>
      </c>
      <c r="I73" s="8"/>
      <c r="J73" s="8"/>
      <c r="K73" s="8"/>
      <c r="L73" s="80"/>
      <c r="M73" s="77"/>
      <c r="N73" s="81"/>
      <c r="O73" s="52"/>
      <c r="P73" s="52"/>
      <c r="Q73" s="52"/>
    </row>
    <row r="74" spans="2:17" ht="37.5" x14ac:dyDescent="0.25">
      <c r="B74" s="87" t="s">
        <v>15</v>
      </c>
      <c r="C74" s="5" t="s">
        <v>9</v>
      </c>
      <c r="D74" s="6" t="s">
        <v>256</v>
      </c>
      <c r="E74" s="104" t="s">
        <v>251</v>
      </c>
      <c r="F74" s="104" t="s">
        <v>257</v>
      </c>
      <c r="G74" s="109" t="s">
        <v>236</v>
      </c>
      <c r="H74" s="91">
        <v>43100</v>
      </c>
      <c r="I74" s="8"/>
      <c r="J74" s="8"/>
      <c r="K74" s="8"/>
      <c r="L74" s="76"/>
      <c r="M74" s="21"/>
      <c r="N74" s="76"/>
      <c r="O74" s="52"/>
      <c r="P74" s="52"/>
      <c r="Q74" s="52"/>
    </row>
    <row r="75" spans="2:17" ht="94.5" x14ac:dyDescent="0.25">
      <c r="B75" s="276" t="s">
        <v>16</v>
      </c>
      <c r="C75" s="5" t="s">
        <v>10</v>
      </c>
      <c r="D75" s="6" t="s">
        <v>23</v>
      </c>
      <c r="E75" s="6" t="s">
        <v>29</v>
      </c>
      <c r="F75" s="6" t="s">
        <v>30</v>
      </c>
      <c r="G75" s="6" t="s">
        <v>31</v>
      </c>
      <c r="H75" s="91">
        <v>43100</v>
      </c>
      <c r="I75" s="8"/>
      <c r="J75" s="8"/>
      <c r="K75" s="8"/>
      <c r="L75" s="76"/>
      <c r="M75" s="16"/>
      <c r="N75" s="76"/>
      <c r="O75" s="52"/>
      <c r="P75" s="52"/>
      <c r="Q75" s="52"/>
    </row>
    <row r="76" spans="2:17" ht="31.5" x14ac:dyDescent="0.25">
      <c r="B76" s="276"/>
      <c r="C76" s="105" t="s">
        <v>54</v>
      </c>
      <c r="D76" s="106" t="s">
        <v>148</v>
      </c>
      <c r="E76" s="106" t="s">
        <v>144</v>
      </c>
      <c r="F76" s="107" t="s">
        <v>145</v>
      </c>
      <c r="G76" s="106" t="s">
        <v>146</v>
      </c>
      <c r="H76" s="108" t="s">
        <v>177</v>
      </c>
      <c r="I76" s="8"/>
      <c r="J76" s="8"/>
      <c r="K76" s="8"/>
      <c r="L76" s="79"/>
      <c r="M76" s="77"/>
      <c r="N76" s="77"/>
      <c r="O76" s="52"/>
      <c r="P76" s="52"/>
      <c r="Q76" s="52"/>
    </row>
    <row r="77" spans="2:17" ht="15" customHeight="1" x14ac:dyDescent="0.25">
      <c r="B77" s="123"/>
      <c r="C77" s="120"/>
      <c r="D77" s="120"/>
      <c r="E77" s="120"/>
      <c r="F77" s="120"/>
      <c r="G77" s="120"/>
      <c r="H77" s="120"/>
      <c r="I77" s="120"/>
      <c r="J77" s="120"/>
      <c r="K77" s="120"/>
      <c r="L77" s="120"/>
      <c r="M77" s="123"/>
      <c r="N77" s="52"/>
      <c r="O77" s="52"/>
      <c r="P77" s="52"/>
      <c r="Q77" s="52"/>
    </row>
    <row r="78" spans="2:17" ht="15" customHeight="1" x14ac:dyDescent="0.25">
      <c r="B78" s="123"/>
      <c r="C78" s="120"/>
      <c r="D78" s="120"/>
      <c r="E78" s="120"/>
      <c r="F78" s="120"/>
      <c r="G78" s="120"/>
      <c r="H78" s="120"/>
      <c r="I78" s="120"/>
      <c r="J78" s="120"/>
      <c r="K78" s="120"/>
      <c r="L78" s="120"/>
      <c r="M78" s="123"/>
      <c r="N78" s="52"/>
      <c r="O78" s="52"/>
      <c r="P78" s="52"/>
      <c r="Q78" s="52"/>
    </row>
    <row r="79" spans="2:17" ht="15" customHeight="1" x14ac:dyDescent="0.25">
      <c r="B79" s="123"/>
      <c r="C79" s="120"/>
      <c r="D79" s="120"/>
      <c r="E79" s="120"/>
      <c r="F79" s="120"/>
      <c r="G79" s="120"/>
      <c r="H79" s="120"/>
      <c r="I79" s="120"/>
      <c r="J79" s="120"/>
      <c r="K79" s="120"/>
      <c r="L79" s="120"/>
      <c r="M79" s="123"/>
      <c r="N79" s="52"/>
      <c r="O79" s="52"/>
      <c r="P79" s="52"/>
      <c r="Q79" s="52"/>
    </row>
    <row r="80" spans="2:17" ht="15.75" thickBot="1" x14ac:dyDescent="0.3">
      <c r="B80" s="120"/>
      <c r="C80" s="52"/>
      <c r="D80" s="52"/>
      <c r="E80" s="52"/>
      <c r="F80" s="52"/>
      <c r="G80" s="52"/>
      <c r="H80" s="52"/>
      <c r="I80" s="52"/>
      <c r="J80" s="52"/>
      <c r="K80" s="52"/>
      <c r="L80" s="52"/>
      <c r="M80" s="121"/>
      <c r="N80" s="52"/>
      <c r="O80" s="52"/>
      <c r="P80" s="52"/>
      <c r="Q80" s="52"/>
    </row>
    <row r="81" spans="2:17" ht="19.5" thickBot="1" x14ac:dyDescent="0.3">
      <c r="B81" s="277" t="s">
        <v>160</v>
      </c>
      <c r="C81" s="278"/>
      <c r="D81" s="278"/>
      <c r="E81" s="278"/>
      <c r="F81" s="278"/>
      <c r="G81" s="278"/>
      <c r="H81" s="279"/>
      <c r="I81" s="8"/>
      <c r="J81" s="8"/>
      <c r="K81" s="8"/>
      <c r="L81" s="110"/>
      <c r="M81" s="13"/>
      <c r="N81" s="13"/>
      <c r="O81" s="52"/>
      <c r="P81" s="52"/>
      <c r="Q81" s="52"/>
    </row>
    <row r="82" spans="2:17" ht="30.75" thickBot="1" x14ac:dyDescent="0.3">
      <c r="B82" s="86" t="s">
        <v>4</v>
      </c>
      <c r="C82" s="281" t="s">
        <v>11</v>
      </c>
      <c r="D82" s="281"/>
      <c r="E82" s="1" t="s">
        <v>18</v>
      </c>
      <c r="F82" s="1" t="s">
        <v>17</v>
      </c>
      <c r="G82" s="84" t="s">
        <v>0</v>
      </c>
      <c r="H82" s="74" t="s">
        <v>3</v>
      </c>
      <c r="I82" s="8"/>
      <c r="J82" s="8"/>
      <c r="K82" s="8"/>
      <c r="L82" s="124" t="s">
        <v>152</v>
      </c>
      <c r="M82" s="125" t="s">
        <v>153</v>
      </c>
      <c r="N82" s="125" t="s">
        <v>154</v>
      </c>
      <c r="O82" s="52"/>
      <c r="P82" s="52"/>
      <c r="Q82" s="52"/>
    </row>
    <row r="83" spans="2:17" ht="38.25" thickBot="1" x14ac:dyDescent="0.3">
      <c r="B83" s="83" t="s">
        <v>161</v>
      </c>
      <c r="C83" s="41" t="s">
        <v>1</v>
      </c>
      <c r="D83" s="3" t="s">
        <v>162</v>
      </c>
      <c r="E83" s="3" t="s">
        <v>163</v>
      </c>
      <c r="F83" s="3" t="s">
        <v>164</v>
      </c>
      <c r="G83" s="85" t="s">
        <v>165</v>
      </c>
      <c r="H83" s="73" t="s">
        <v>166</v>
      </c>
      <c r="I83" s="8"/>
      <c r="J83" s="8"/>
      <c r="K83" s="8"/>
      <c r="L83" s="76"/>
      <c r="M83" s="76"/>
      <c r="N83" s="76"/>
      <c r="O83" s="52"/>
      <c r="P83" s="52"/>
      <c r="Q83" s="52"/>
    </row>
    <row r="84" spans="2:17" x14ac:dyDescent="0.25">
      <c r="B84" s="52"/>
      <c r="C84" s="52"/>
      <c r="D84" s="52"/>
      <c r="E84" s="52"/>
      <c r="F84" s="52"/>
      <c r="G84" s="52"/>
      <c r="H84" s="52"/>
      <c r="I84" s="52"/>
      <c r="J84" s="52"/>
      <c r="K84" s="52"/>
      <c r="L84" s="52"/>
      <c r="M84" s="52"/>
      <c r="N84" s="52"/>
      <c r="O84" s="52"/>
      <c r="P84" s="52"/>
      <c r="Q84" s="52"/>
    </row>
    <row r="85" spans="2:17" x14ac:dyDescent="0.25">
      <c r="B85" s="52"/>
      <c r="C85" s="52"/>
      <c r="D85" s="52"/>
      <c r="E85" s="52"/>
      <c r="F85" s="52"/>
      <c r="G85" s="52"/>
      <c r="H85" s="52"/>
      <c r="I85" s="52"/>
      <c r="J85" s="52"/>
      <c r="K85" s="52"/>
      <c r="L85" s="52"/>
      <c r="M85" s="52"/>
      <c r="N85" s="52"/>
      <c r="O85" s="52"/>
      <c r="P85" s="52"/>
      <c r="Q85" s="52"/>
    </row>
    <row r="86" spans="2:17" x14ac:dyDescent="0.25">
      <c r="B86" s="52"/>
      <c r="C86" s="52"/>
      <c r="D86" s="52"/>
      <c r="E86" s="52"/>
      <c r="F86" s="52"/>
      <c r="G86" s="52"/>
      <c r="H86" s="52"/>
      <c r="I86" s="52"/>
      <c r="J86" s="52"/>
      <c r="K86" s="52"/>
      <c r="L86" s="52"/>
      <c r="M86" s="52"/>
      <c r="N86" s="52"/>
      <c r="O86" s="52"/>
      <c r="P86" s="52"/>
      <c r="Q86" s="52"/>
    </row>
    <row r="87" spans="2:17" x14ac:dyDescent="0.25">
      <c r="B87" s="52"/>
      <c r="C87" s="52"/>
      <c r="D87" s="52"/>
      <c r="E87" s="52"/>
      <c r="F87" s="52"/>
      <c r="G87" s="52"/>
      <c r="H87" s="52"/>
      <c r="I87" s="52"/>
      <c r="J87" s="52"/>
      <c r="K87" s="52"/>
      <c r="L87" s="52"/>
      <c r="M87" s="52"/>
      <c r="N87" s="52"/>
      <c r="O87" s="52"/>
      <c r="P87" s="52"/>
      <c r="Q87" s="52"/>
    </row>
    <row r="88" spans="2:17" x14ac:dyDescent="0.25">
      <c r="B88" s="52"/>
      <c r="C88" s="52"/>
      <c r="D88" s="52"/>
      <c r="E88" s="52"/>
      <c r="F88" s="52"/>
      <c r="G88" s="52"/>
      <c r="H88" s="52"/>
      <c r="I88" s="52"/>
      <c r="J88" s="52"/>
      <c r="K88" s="52"/>
      <c r="L88" s="52"/>
      <c r="M88" s="52"/>
      <c r="N88" s="52"/>
      <c r="O88" s="52"/>
      <c r="P88" s="52"/>
      <c r="Q88" s="52"/>
    </row>
    <row r="89" spans="2:17" x14ac:dyDescent="0.25">
      <c r="B89" s="52"/>
      <c r="C89" s="52"/>
      <c r="D89" s="52"/>
      <c r="E89" s="52"/>
      <c r="F89" s="52"/>
      <c r="G89" s="52"/>
      <c r="H89" s="52"/>
      <c r="I89" s="52"/>
      <c r="J89" s="52"/>
      <c r="K89" s="52"/>
      <c r="L89" s="52"/>
      <c r="M89" s="52"/>
      <c r="N89" s="52"/>
      <c r="O89" s="52"/>
      <c r="P89" s="52"/>
      <c r="Q89" s="52"/>
    </row>
    <row r="90" spans="2:17" x14ac:dyDescent="0.25">
      <c r="B90" s="52"/>
      <c r="C90" s="52"/>
      <c r="D90" s="52"/>
      <c r="E90" s="52"/>
      <c r="F90" s="52"/>
      <c r="G90" s="52"/>
      <c r="H90" s="52"/>
      <c r="I90" s="52"/>
      <c r="J90" s="52"/>
      <c r="K90" s="52"/>
      <c r="L90" s="52"/>
      <c r="M90" s="52"/>
      <c r="N90" s="52"/>
      <c r="O90" s="52"/>
      <c r="P90" s="52"/>
      <c r="Q90" s="52"/>
    </row>
    <row r="91" spans="2:17" x14ac:dyDescent="0.25">
      <c r="B91" s="52"/>
      <c r="C91" s="52"/>
      <c r="D91" s="52"/>
      <c r="E91" s="52"/>
      <c r="F91" s="52"/>
      <c r="G91" s="52"/>
      <c r="H91" s="52"/>
      <c r="I91" s="52"/>
      <c r="J91" s="52"/>
      <c r="K91" s="52"/>
      <c r="L91" s="52"/>
      <c r="M91" s="52"/>
      <c r="N91" s="52"/>
      <c r="O91" s="52"/>
      <c r="P91" s="52"/>
      <c r="Q91" s="52"/>
    </row>
    <row r="92" spans="2:17" x14ac:dyDescent="0.25">
      <c r="B92" s="52"/>
      <c r="C92" s="52"/>
      <c r="D92" s="52"/>
      <c r="E92" s="52"/>
      <c r="F92" s="52"/>
      <c r="G92" s="52"/>
      <c r="H92" s="52"/>
      <c r="I92" s="52"/>
      <c r="J92" s="52"/>
      <c r="K92" s="52"/>
      <c r="L92" s="52"/>
      <c r="M92" s="52"/>
      <c r="N92" s="52"/>
      <c r="O92" s="52"/>
      <c r="P92" s="52"/>
      <c r="Q92" s="52"/>
    </row>
    <row r="93" spans="2:17" x14ac:dyDescent="0.25">
      <c r="B93" s="52"/>
      <c r="C93" s="52"/>
      <c r="D93" s="52"/>
      <c r="E93" s="52"/>
      <c r="F93" s="52"/>
      <c r="G93" s="52"/>
      <c r="H93" s="52"/>
      <c r="I93" s="52"/>
      <c r="J93" s="52"/>
      <c r="K93" s="52"/>
      <c r="L93" s="52"/>
      <c r="M93" s="52"/>
      <c r="N93" s="52"/>
      <c r="O93" s="52"/>
      <c r="P93" s="52"/>
      <c r="Q93" s="52"/>
    </row>
    <row r="94" spans="2:17" x14ac:dyDescent="0.25">
      <c r="B94" s="52"/>
      <c r="C94" s="52"/>
      <c r="D94" s="52"/>
      <c r="E94" s="52"/>
      <c r="F94" s="52"/>
      <c r="G94" s="52"/>
      <c r="H94" s="52"/>
      <c r="I94" s="52"/>
      <c r="J94" s="52"/>
      <c r="K94" s="52"/>
      <c r="L94" s="52"/>
      <c r="M94" s="52"/>
      <c r="N94" s="52"/>
      <c r="O94" s="52"/>
      <c r="P94" s="52"/>
      <c r="Q94" s="52"/>
    </row>
    <row r="95" spans="2:17" x14ac:dyDescent="0.25">
      <c r="B95" s="52"/>
      <c r="C95" s="52"/>
      <c r="D95" s="52"/>
      <c r="E95" s="52"/>
      <c r="F95" s="52"/>
      <c r="G95" s="52"/>
      <c r="H95" s="52"/>
      <c r="I95" s="52"/>
      <c r="J95" s="52"/>
      <c r="K95" s="52"/>
      <c r="L95" s="52"/>
      <c r="M95" s="52"/>
      <c r="N95" s="52"/>
      <c r="O95" s="52"/>
      <c r="P95" s="52"/>
      <c r="Q95" s="52"/>
    </row>
    <row r="96" spans="2:17" x14ac:dyDescent="0.25">
      <c r="B96" s="52"/>
      <c r="C96" s="52"/>
      <c r="D96" s="52"/>
      <c r="E96" s="52"/>
      <c r="F96" s="52"/>
      <c r="G96" s="52"/>
      <c r="H96" s="52"/>
      <c r="I96" s="52"/>
      <c r="J96" s="52"/>
      <c r="K96" s="52"/>
      <c r="L96" s="52"/>
      <c r="M96" s="52"/>
      <c r="N96" s="52"/>
      <c r="O96" s="52"/>
      <c r="P96" s="52"/>
      <c r="Q96" s="52"/>
    </row>
    <row r="97" spans="2:17" x14ac:dyDescent="0.25">
      <c r="B97" s="52"/>
      <c r="C97" s="52"/>
      <c r="D97" s="52"/>
      <c r="E97" s="52"/>
      <c r="F97" s="52"/>
      <c r="G97" s="52"/>
      <c r="H97" s="52"/>
      <c r="I97" s="52"/>
      <c r="J97" s="52"/>
      <c r="K97" s="52"/>
      <c r="L97" s="52"/>
      <c r="M97" s="52"/>
      <c r="N97" s="52"/>
      <c r="O97" s="52"/>
      <c r="P97" s="52"/>
      <c r="Q97" s="52"/>
    </row>
    <row r="98" spans="2:17" x14ac:dyDescent="0.25">
      <c r="B98" s="52"/>
      <c r="C98" s="52"/>
      <c r="D98" s="52"/>
      <c r="E98" s="52"/>
      <c r="F98" s="52"/>
      <c r="G98" s="52"/>
      <c r="H98" s="52"/>
      <c r="I98" s="52"/>
      <c r="J98" s="52"/>
      <c r="K98" s="52"/>
      <c r="L98" s="52"/>
      <c r="M98" s="52"/>
      <c r="N98" s="52"/>
      <c r="O98" s="52"/>
      <c r="P98" s="52"/>
      <c r="Q98" s="52"/>
    </row>
    <row r="99" spans="2:17" x14ac:dyDescent="0.25">
      <c r="B99" s="52"/>
      <c r="C99" s="52"/>
      <c r="D99" s="52"/>
      <c r="E99" s="52"/>
      <c r="F99" s="52"/>
      <c r="G99" s="52"/>
      <c r="H99" s="52"/>
      <c r="I99" s="52"/>
      <c r="J99" s="52"/>
      <c r="K99" s="52"/>
      <c r="L99" s="52"/>
      <c r="M99" s="52"/>
      <c r="N99" s="52"/>
      <c r="O99" s="52"/>
      <c r="P99" s="52"/>
      <c r="Q99" s="52"/>
    </row>
    <row r="100" spans="2:17" x14ac:dyDescent="0.25">
      <c r="B100" s="52"/>
      <c r="C100" s="52"/>
      <c r="D100" s="52"/>
      <c r="E100" s="52"/>
      <c r="F100" s="52"/>
      <c r="G100" s="52"/>
      <c r="H100" s="52"/>
      <c r="I100" s="52"/>
      <c r="J100" s="52"/>
      <c r="K100" s="52"/>
      <c r="L100" s="52"/>
      <c r="M100" s="52"/>
      <c r="N100" s="52"/>
      <c r="O100" s="52"/>
      <c r="P100" s="52"/>
      <c r="Q100" s="52"/>
    </row>
    <row r="101" spans="2:17" x14ac:dyDescent="0.25">
      <c r="B101" s="52"/>
      <c r="C101" s="52"/>
      <c r="D101" s="52"/>
      <c r="E101" s="52"/>
      <c r="F101" s="52"/>
      <c r="G101" s="52"/>
      <c r="H101" s="52"/>
      <c r="I101" s="52"/>
      <c r="J101" s="52"/>
      <c r="K101" s="52"/>
      <c r="L101" s="52"/>
      <c r="M101" s="52"/>
      <c r="N101" s="52"/>
      <c r="O101" s="52"/>
      <c r="P101" s="52"/>
      <c r="Q101" s="52"/>
    </row>
    <row r="102" spans="2:17" x14ac:dyDescent="0.25">
      <c r="B102" s="52"/>
      <c r="C102" s="52"/>
      <c r="D102" s="52"/>
      <c r="E102" s="52"/>
      <c r="F102" s="52"/>
      <c r="G102" s="52"/>
      <c r="H102" s="52"/>
      <c r="I102" s="52"/>
      <c r="J102" s="52"/>
      <c r="K102" s="52"/>
      <c r="L102" s="52"/>
      <c r="M102" s="52"/>
      <c r="N102" s="52"/>
      <c r="O102" s="52"/>
      <c r="P102" s="52"/>
      <c r="Q102" s="52"/>
    </row>
    <row r="103" spans="2:17" x14ac:dyDescent="0.25">
      <c r="B103" s="52"/>
      <c r="C103" s="52"/>
      <c r="D103" s="52"/>
      <c r="E103" s="52"/>
      <c r="F103" s="52"/>
      <c r="G103" s="52"/>
      <c r="H103" s="52"/>
      <c r="I103" s="52"/>
      <c r="J103" s="52"/>
      <c r="K103" s="52"/>
      <c r="L103" s="52"/>
      <c r="M103" s="52"/>
      <c r="N103" s="52"/>
      <c r="O103" s="52"/>
      <c r="P103" s="52"/>
      <c r="Q103" s="52"/>
    </row>
    <row r="104" spans="2:17" x14ac:dyDescent="0.25">
      <c r="B104" s="52"/>
      <c r="C104" s="52"/>
      <c r="D104" s="52"/>
      <c r="E104" s="52"/>
      <c r="F104" s="52"/>
      <c r="G104" s="52"/>
      <c r="H104" s="52"/>
      <c r="I104" s="52"/>
      <c r="J104" s="52"/>
      <c r="K104" s="52"/>
      <c r="L104" s="52"/>
      <c r="M104" s="52"/>
      <c r="N104" s="52"/>
      <c r="O104" s="52"/>
      <c r="P104" s="52"/>
      <c r="Q104" s="52"/>
    </row>
    <row r="105" spans="2:17" x14ac:dyDescent="0.25">
      <c r="B105" s="52"/>
      <c r="C105" s="52"/>
      <c r="D105" s="52"/>
      <c r="E105" s="52"/>
      <c r="F105" s="52"/>
      <c r="G105" s="52"/>
      <c r="H105" s="52"/>
      <c r="I105" s="52"/>
      <c r="J105" s="52"/>
      <c r="K105" s="52"/>
      <c r="L105" s="52"/>
      <c r="M105" s="52"/>
      <c r="N105" s="52"/>
      <c r="O105" s="52"/>
      <c r="P105" s="52"/>
      <c r="Q105" s="52"/>
    </row>
    <row r="106" spans="2:17" x14ac:dyDescent="0.25">
      <c r="B106" s="52"/>
      <c r="C106" s="52"/>
      <c r="D106" s="52"/>
      <c r="E106" s="52"/>
      <c r="F106" s="52"/>
      <c r="G106" s="52"/>
      <c r="H106" s="52"/>
      <c r="I106" s="52"/>
      <c r="J106" s="52"/>
      <c r="K106" s="52"/>
      <c r="L106" s="52"/>
      <c r="M106" s="52"/>
      <c r="N106" s="52"/>
      <c r="O106" s="52"/>
      <c r="P106" s="52"/>
      <c r="Q106" s="52"/>
    </row>
    <row r="107" spans="2:17" x14ac:dyDescent="0.25">
      <c r="B107" s="52"/>
      <c r="C107" s="52"/>
      <c r="D107" s="52"/>
      <c r="E107" s="52"/>
      <c r="F107" s="52"/>
      <c r="G107" s="52"/>
      <c r="H107" s="52"/>
      <c r="I107" s="52"/>
      <c r="J107" s="52"/>
      <c r="K107" s="52"/>
      <c r="L107" s="52"/>
      <c r="M107" s="52"/>
      <c r="N107" s="52"/>
      <c r="O107" s="52"/>
      <c r="P107" s="52"/>
      <c r="Q107" s="52"/>
    </row>
    <row r="108" spans="2:17" x14ac:dyDescent="0.25">
      <c r="B108" s="52"/>
      <c r="C108" s="52"/>
      <c r="D108" s="52"/>
      <c r="E108" s="52"/>
      <c r="F108" s="52"/>
      <c r="G108" s="52"/>
      <c r="H108" s="52"/>
      <c r="I108" s="52"/>
      <c r="J108" s="52"/>
      <c r="K108" s="52"/>
      <c r="L108" s="52"/>
      <c r="M108" s="52"/>
      <c r="N108" s="52"/>
      <c r="O108" s="52"/>
      <c r="P108" s="52"/>
      <c r="Q108" s="52"/>
    </row>
    <row r="109" spans="2:17" x14ac:dyDescent="0.25">
      <c r="B109" s="52"/>
      <c r="C109" s="52"/>
      <c r="D109" s="52"/>
      <c r="E109" s="52"/>
      <c r="F109" s="52"/>
      <c r="G109" s="52"/>
      <c r="H109" s="52"/>
      <c r="I109" s="52"/>
      <c r="J109" s="52"/>
      <c r="K109" s="52"/>
      <c r="L109" s="52"/>
      <c r="M109" s="52"/>
      <c r="N109" s="52"/>
      <c r="O109" s="52"/>
      <c r="P109" s="52"/>
      <c r="Q109" s="52"/>
    </row>
    <row r="110" spans="2:17" x14ac:dyDescent="0.25">
      <c r="B110" s="52"/>
      <c r="C110" s="52"/>
      <c r="D110" s="52"/>
      <c r="E110" s="52"/>
      <c r="F110" s="52"/>
      <c r="G110" s="52"/>
      <c r="H110" s="52"/>
      <c r="I110" s="52"/>
      <c r="J110" s="52"/>
      <c r="K110" s="52"/>
      <c r="L110" s="52"/>
      <c r="M110" s="52"/>
      <c r="N110" s="52"/>
      <c r="O110" s="52"/>
      <c r="P110" s="52"/>
      <c r="Q110" s="52"/>
    </row>
    <row r="111" spans="2:17" x14ac:dyDescent="0.25">
      <c r="B111" s="52"/>
      <c r="C111" s="52"/>
      <c r="D111" s="52"/>
      <c r="E111" s="52"/>
      <c r="F111" s="52"/>
      <c r="G111" s="52"/>
      <c r="H111" s="52"/>
      <c r="I111" s="52"/>
      <c r="J111" s="52"/>
      <c r="K111" s="52"/>
      <c r="L111" s="52"/>
      <c r="M111" s="52"/>
      <c r="N111" s="52"/>
      <c r="O111" s="52"/>
      <c r="P111" s="52"/>
      <c r="Q111" s="52"/>
    </row>
    <row r="112" spans="2:17" x14ac:dyDescent="0.25">
      <c r="B112" s="52"/>
      <c r="C112" s="52"/>
      <c r="D112" s="52"/>
      <c r="E112" s="52"/>
      <c r="F112" s="52"/>
      <c r="G112" s="52"/>
      <c r="H112" s="52"/>
      <c r="I112" s="52"/>
      <c r="J112" s="52"/>
      <c r="K112" s="52"/>
      <c r="L112" s="52"/>
      <c r="M112" s="52"/>
      <c r="N112" s="52"/>
      <c r="O112" s="52"/>
      <c r="P112" s="52"/>
      <c r="Q112" s="52"/>
    </row>
    <row r="113" spans="2:17" x14ac:dyDescent="0.25">
      <c r="B113" s="52"/>
      <c r="C113" s="52"/>
      <c r="D113" s="52"/>
      <c r="E113" s="52"/>
      <c r="F113" s="52"/>
      <c r="G113" s="52"/>
      <c r="H113" s="52"/>
      <c r="I113" s="52"/>
      <c r="J113" s="52"/>
      <c r="K113" s="52"/>
      <c r="L113" s="52"/>
      <c r="M113" s="52"/>
      <c r="N113" s="52"/>
      <c r="O113" s="52"/>
      <c r="P113" s="52"/>
      <c r="Q113" s="52"/>
    </row>
    <row r="114" spans="2:17" x14ac:dyDescent="0.25">
      <c r="B114" s="52"/>
      <c r="C114" s="52"/>
      <c r="D114" s="52"/>
      <c r="E114" s="52"/>
      <c r="F114" s="52"/>
      <c r="G114" s="52"/>
      <c r="H114" s="52"/>
      <c r="I114" s="52"/>
      <c r="J114" s="52"/>
      <c r="K114" s="52"/>
      <c r="L114" s="52"/>
      <c r="M114" s="52"/>
      <c r="N114" s="52"/>
      <c r="O114" s="52"/>
      <c r="P114" s="52"/>
      <c r="Q114" s="52"/>
    </row>
    <row r="115" spans="2:17" x14ac:dyDescent="0.25">
      <c r="B115" s="52"/>
      <c r="C115" s="52"/>
      <c r="D115" s="52"/>
      <c r="E115" s="52"/>
      <c r="F115" s="52"/>
      <c r="G115" s="52"/>
      <c r="H115" s="52"/>
      <c r="I115" s="52"/>
      <c r="J115" s="52"/>
      <c r="K115" s="52"/>
      <c r="L115" s="52"/>
      <c r="M115" s="52"/>
      <c r="N115" s="52"/>
      <c r="O115" s="52"/>
      <c r="P115" s="52"/>
      <c r="Q115" s="52"/>
    </row>
    <row r="116" spans="2:17" x14ac:dyDescent="0.25">
      <c r="B116" s="52"/>
      <c r="C116" s="52"/>
      <c r="D116" s="52"/>
      <c r="E116" s="52"/>
      <c r="F116" s="52"/>
      <c r="G116" s="52"/>
      <c r="H116" s="52"/>
      <c r="I116" s="52"/>
      <c r="J116" s="52"/>
      <c r="K116" s="52"/>
      <c r="L116" s="52"/>
      <c r="M116" s="52"/>
      <c r="N116" s="52"/>
      <c r="O116" s="52"/>
      <c r="P116" s="52"/>
      <c r="Q116" s="52"/>
    </row>
  </sheetData>
  <mergeCells count="26">
    <mergeCell ref="C82:D82"/>
    <mergeCell ref="H18:K18"/>
    <mergeCell ref="B19:B20"/>
    <mergeCell ref="C19:C20"/>
    <mergeCell ref="B66:H66"/>
    <mergeCell ref="B60:B61"/>
    <mergeCell ref="B51:G51"/>
    <mergeCell ref="C67:D67"/>
    <mergeCell ref="B25:G25"/>
    <mergeCell ref="B27:B33"/>
    <mergeCell ref="B34:B42"/>
    <mergeCell ref="B43:B44"/>
    <mergeCell ref="B45:B46"/>
    <mergeCell ref="B53:B54"/>
    <mergeCell ref="B55:B57"/>
    <mergeCell ref="B2:G2"/>
    <mergeCell ref="B18:G18"/>
    <mergeCell ref="B17:D17"/>
    <mergeCell ref="B11:B12"/>
    <mergeCell ref="B81:H81"/>
    <mergeCell ref="B68:B69"/>
    <mergeCell ref="D70:H70"/>
    <mergeCell ref="B71:B73"/>
    <mergeCell ref="B75:B76"/>
    <mergeCell ref="B5:B8"/>
    <mergeCell ref="B9:B10"/>
  </mergeCells>
  <conditionalFormatting sqref="L45">
    <cfRule type="expression" dxfId="229" priority="14">
      <formula>"En proceso"</formula>
    </cfRule>
  </conditionalFormatting>
  <conditionalFormatting sqref="L45">
    <cfRule type="containsText" dxfId="228" priority="13" operator="containsText" text="Cumplido">
      <formula>NOT(ISERROR(SEARCH("Cumplido",L45)))</formula>
    </cfRule>
  </conditionalFormatting>
  <conditionalFormatting sqref="L45">
    <cfRule type="containsText" dxfId="227" priority="12" operator="containsText" text="En Proceso">
      <formula>NOT(ISERROR(SEARCH("En Proceso",L45)))</formula>
    </cfRule>
  </conditionalFormatting>
  <conditionalFormatting sqref="L45">
    <cfRule type="containsText" dxfId="226" priority="8" operator="containsText" text="No Iniciado">
      <formula>NOT(ISERROR(SEARCH("No Iniciado",L45)))</formula>
    </cfRule>
    <cfRule type="containsText" dxfId="225" priority="9" operator="containsText" text="Vencido">
      <formula>NOT(ISERROR(SEARCH("Vencido",L45)))</formula>
    </cfRule>
    <cfRule type="containsText" dxfId="224" priority="10" operator="containsText" text="En Proceso">
      <formula>NOT(ISERROR(SEARCH("En Proceso",L45)))</formula>
    </cfRule>
    <cfRule type="containsText" dxfId="223" priority="11" operator="containsText" text="Cumplido">
      <formula>NOT(ISERROR(SEARCH("Cumplido",L45)))</formula>
    </cfRule>
  </conditionalFormatting>
  <conditionalFormatting sqref="M45">
    <cfRule type="expression" dxfId="222" priority="7">
      <formula>"En proceso"</formula>
    </cfRule>
  </conditionalFormatting>
  <conditionalFormatting sqref="M45">
    <cfRule type="containsText" dxfId="221" priority="6" operator="containsText" text="Cumplido">
      <formula>NOT(ISERROR(SEARCH("Cumplido",M45)))</formula>
    </cfRule>
  </conditionalFormatting>
  <conditionalFormatting sqref="M45">
    <cfRule type="containsText" dxfId="220" priority="5" operator="containsText" text="En Proceso">
      <formula>NOT(ISERROR(SEARCH("En Proceso",M45)))</formula>
    </cfRule>
  </conditionalFormatting>
  <conditionalFormatting sqref="M45">
    <cfRule type="containsText" dxfId="219" priority="1" operator="containsText" text="No Iniciado">
      <formula>NOT(ISERROR(SEARCH("No Iniciado",M45)))</formula>
    </cfRule>
    <cfRule type="containsText" dxfId="218" priority="2" operator="containsText" text="Vencido">
      <formula>NOT(ISERROR(SEARCH("Vencido",M45)))</formula>
    </cfRule>
    <cfRule type="containsText" dxfId="217" priority="3" operator="containsText" text="En Proceso">
      <formula>NOT(ISERROR(SEARCH("En Proceso",M45)))</formula>
    </cfRule>
    <cfRule type="containsText" dxfId="216" priority="4" operator="containsText" text="Cumplido">
      <formula>NOT(ISERROR(SEARCH("Cumplido",M45)))</formula>
    </cfRule>
  </conditionalFormatting>
  <dataValidations count="4">
    <dataValidation type="list" showInputMessage="1" showErrorMessage="1" sqref="E21:E23">
      <formula1>INDIRECT(D21)</formula1>
    </dataValidation>
    <dataValidation type="date" operator="greaterThan" allowBlank="1" showInputMessage="1" showErrorMessage="1" sqref="J21:K21 N22:O23">
      <formula1>41275</formula1>
    </dataValidation>
    <dataValidation showInputMessage="1" showErrorMessage="1" sqref="C21:C23 F21:F23"/>
    <dataValidation type="list" showInputMessage="1" showErrorMessage="1" sqref="D22:D23">
      <formula1>Tipos</formula1>
    </dataValidation>
  </dataValidations>
  <pageMargins left="0.70866141732283472" right="0.70866141732283472" top="0.74803149606299213" bottom="0.74803149606299213" header="0.31496062992125984" footer="0.31496062992125984"/>
  <pageSetup scale="13"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BreakPreview" zoomScale="80" zoomScaleNormal="70" zoomScaleSheetLayoutView="80" workbookViewId="0">
      <selection activeCell="J4" sqref="J4"/>
    </sheetView>
  </sheetViews>
  <sheetFormatPr baseColWidth="10" defaultColWidth="10.85546875" defaultRowHeight="15.75" x14ac:dyDescent="0.25"/>
  <cols>
    <col min="1" max="1" width="3.42578125" style="201" customWidth="1"/>
    <col min="2" max="2" width="20.7109375" style="201" customWidth="1"/>
    <col min="3" max="3" width="7.28515625" style="201" customWidth="1"/>
    <col min="4" max="4" width="34.5703125" style="201" customWidth="1"/>
    <col min="5" max="5" width="33.42578125" style="201" customWidth="1"/>
    <col min="6" max="6" width="21.85546875" style="201" customWidth="1"/>
    <col min="7" max="7" width="18.7109375" style="201" customWidth="1"/>
    <col min="8" max="8" width="23.28515625" style="201" customWidth="1"/>
    <col min="9" max="9" width="38.140625" style="201" customWidth="1"/>
    <col min="10" max="10" width="24" style="201" customWidth="1"/>
    <col min="11" max="13" width="10.85546875" style="201"/>
    <col min="14" max="14" width="51.7109375" style="201" bestFit="1" customWidth="1"/>
    <col min="15" max="15" width="10.85546875" style="201"/>
    <col min="16" max="16" width="23.85546875" style="201" bestFit="1" customWidth="1"/>
    <col min="17" max="16384" width="10.85546875" style="201"/>
  </cols>
  <sheetData>
    <row r="1" spans="1:8" s="202" customFormat="1" ht="16.5" thickBot="1" x14ac:dyDescent="0.3">
      <c r="A1" s="201"/>
      <c r="B1" s="140"/>
      <c r="C1" s="201"/>
      <c r="D1" s="201"/>
      <c r="E1" s="201"/>
      <c r="F1" s="201"/>
      <c r="G1" s="201"/>
      <c r="H1" s="201"/>
    </row>
    <row r="2" spans="1:8" s="202" customFormat="1" ht="35.25" customHeight="1" thickBot="1" x14ac:dyDescent="0.3">
      <c r="A2" s="201"/>
      <c r="B2" s="289" t="s">
        <v>598</v>
      </c>
      <c r="C2" s="289"/>
      <c r="D2" s="289"/>
      <c r="E2" s="289"/>
      <c r="F2" s="289"/>
      <c r="G2" s="289"/>
      <c r="H2" s="289"/>
    </row>
    <row r="3" spans="1:8" s="202" customFormat="1" ht="38.25" customHeight="1" thickBot="1" x14ac:dyDescent="0.3">
      <c r="A3" s="201"/>
      <c r="B3" s="221" t="s">
        <v>272</v>
      </c>
      <c r="C3" s="203"/>
      <c r="D3" s="221" t="s">
        <v>273</v>
      </c>
      <c r="E3" s="204" t="s">
        <v>274</v>
      </c>
      <c r="F3" s="221" t="s">
        <v>265</v>
      </c>
      <c r="G3" s="221" t="s">
        <v>283</v>
      </c>
      <c r="H3" s="221" t="s">
        <v>275</v>
      </c>
    </row>
    <row r="4" spans="1:8" s="202" customFormat="1" ht="117" customHeight="1" thickBot="1" x14ac:dyDescent="0.3">
      <c r="A4" s="201"/>
      <c r="B4" s="290" t="s">
        <v>586</v>
      </c>
      <c r="C4" s="205" t="s">
        <v>1</v>
      </c>
      <c r="D4" s="206" t="s">
        <v>475</v>
      </c>
      <c r="E4" s="207" t="s">
        <v>476</v>
      </c>
      <c r="F4" s="208" t="s">
        <v>276</v>
      </c>
      <c r="G4" s="209" t="s">
        <v>284</v>
      </c>
      <c r="H4" s="210" t="s">
        <v>479</v>
      </c>
    </row>
    <row r="5" spans="1:8" s="202" customFormat="1" ht="117" customHeight="1" thickBot="1" x14ac:dyDescent="0.3">
      <c r="A5" s="201"/>
      <c r="B5" s="291"/>
      <c r="C5" s="205" t="s">
        <v>477</v>
      </c>
      <c r="D5" s="206" t="s">
        <v>478</v>
      </c>
      <c r="E5" s="207" t="s">
        <v>476</v>
      </c>
      <c r="F5" s="208" t="s">
        <v>276</v>
      </c>
      <c r="G5" s="209" t="s">
        <v>284</v>
      </c>
      <c r="H5" s="211">
        <v>43554</v>
      </c>
    </row>
    <row r="6" spans="1:8" s="202" customFormat="1" ht="141" customHeight="1" thickBot="1" x14ac:dyDescent="0.3">
      <c r="A6" s="201"/>
      <c r="B6" s="288" t="s">
        <v>587</v>
      </c>
      <c r="C6" s="205" t="s">
        <v>2</v>
      </c>
      <c r="D6" s="206" t="s">
        <v>480</v>
      </c>
      <c r="E6" s="206" t="s">
        <v>481</v>
      </c>
      <c r="F6" s="208" t="s">
        <v>276</v>
      </c>
      <c r="G6" s="209" t="s">
        <v>284</v>
      </c>
      <c r="H6" s="211">
        <v>43476</v>
      </c>
    </row>
    <row r="7" spans="1:8" s="202" customFormat="1" ht="80.099999999999994" customHeight="1" thickBot="1" x14ac:dyDescent="0.3">
      <c r="A7" s="201"/>
      <c r="B7" s="288"/>
      <c r="C7" s="205" t="s">
        <v>40</v>
      </c>
      <c r="D7" s="206" t="s">
        <v>482</v>
      </c>
      <c r="E7" s="206" t="s">
        <v>91</v>
      </c>
      <c r="F7" s="208" t="s">
        <v>276</v>
      </c>
      <c r="G7" s="209" t="s">
        <v>284</v>
      </c>
      <c r="H7" s="212">
        <v>43476</v>
      </c>
    </row>
    <row r="8" spans="1:8" s="202" customFormat="1" ht="80.099999999999994" customHeight="1" thickBot="1" x14ac:dyDescent="0.3">
      <c r="A8" s="201"/>
      <c r="B8" s="288" t="s">
        <v>588</v>
      </c>
      <c r="C8" s="205" t="s">
        <v>6</v>
      </c>
      <c r="D8" s="206" t="s">
        <v>483</v>
      </c>
      <c r="E8" s="206" t="s">
        <v>484</v>
      </c>
      <c r="F8" s="208" t="s">
        <v>276</v>
      </c>
      <c r="G8" s="209" t="s">
        <v>294</v>
      </c>
      <c r="H8" s="212">
        <v>43479</v>
      </c>
    </row>
    <row r="9" spans="1:8" s="202" customFormat="1" ht="102" customHeight="1" thickBot="1" x14ac:dyDescent="0.3">
      <c r="A9" s="201"/>
      <c r="B9" s="288"/>
      <c r="C9" s="205" t="s">
        <v>7</v>
      </c>
      <c r="D9" s="206" t="s">
        <v>485</v>
      </c>
      <c r="E9" s="206" t="s">
        <v>486</v>
      </c>
      <c r="F9" s="208" t="s">
        <v>276</v>
      </c>
      <c r="G9" s="209" t="s">
        <v>294</v>
      </c>
      <c r="H9" s="212">
        <v>43496</v>
      </c>
    </row>
    <row r="10" spans="1:8" s="202" customFormat="1" ht="80.099999999999994" customHeight="1" thickBot="1" x14ac:dyDescent="0.3">
      <c r="A10" s="201"/>
      <c r="B10" s="288" t="s">
        <v>589</v>
      </c>
      <c r="C10" s="205" t="s">
        <v>9</v>
      </c>
      <c r="D10" s="206" t="s">
        <v>487</v>
      </c>
      <c r="E10" s="206" t="s">
        <v>488</v>
      </c>
      <c r="F10" s="208" t="s">
        <v>276</v>
      </c>
      <c r="G10" s="209" t="s">
        <v>284</v>
      </c>
      <c r="H10" s="209" t="s">
        <v>177</v>
      </c>
    </row>
    <row r="11" spans="1:8" s="202" customFormat="1" ht="80.099999999999994" customHeight="1" thickBot="1" x14ac:dyDescent="0.3">
      <c r="A11" s="201"/>
      <c r="B11" s="288"/>
      <c r="C11" s="205" t="s">
        <v>68</v>
      </c>
      <c r="D11" s="206" t="s">
        <v>489</v>
      </c>
      <c r="E11" s="206" t="s">
        <v>490</v>
      </c>
      <c r="F11" s="208" t="s">
        <v>491</v>
      </c>
      <c r="G11" s="209" t="s">
        <v>284</v>
      </c>
      <c r="H11" s="209" t="s">
        <v>177</v>
      </c>
    </row>
    <row r="12" spans="1:8" s="202" customFormat="1" ht="135.75" customHeight="1" thickBot="1" x14ac:dyDescent="0.3">
      <c r="A12" s="201"/>
      <c r="B12" s="220" t="s">
        <v>590</v>
      </c>
      <c r="C12" s="205" t="s">
        <v>98</v>
      </c>
      <c r="D12" s="206" t="s">
        <v>492</v>
      </c>
      <c r="E12" s="207" t="s">
        <v>493</v>
      </c>
      <c r="F12" s="213" t="s">
        <v>267</v>
      </c>
      <c r="G12" s="209" t="s">
        <v>284</v>
      </c>
      <c r="H12" s="214" t="s">
        <v>322</v>
      </c>
    </row>
  </sheetData>
  <sheetProtection algorithmName="SHA-512" hashValue="fmR0lrr5p1Dy5uf735nLtmEBoLJ0YlWBTo8AHUkGMKNtjBzyc46gZfypljn5WCdIcMTu64THluplASJBXfnBcg==" saltValue="9ull3JenJuEjZp/gbLIvsQ==" spinCount="100000" sheet="1" formatCells="0" formatColumns="0" formatRows="0" insertColumns="0" insertRows="0" insertHyperlinks="0" deleteColumns="0" deleteRows="0" sort="0" autoFilter="0" pivotTables="0"/>
  <mergeCells count="5">
    <mergeCell ref="B10:B11"/>
    <mergeCell ref="B2:H2"/>
    <mergeCell ref="B6:B7"/>
    <mergeCell ref="B8:B9"/>
    <mergeCell ref="B4:B5"/>
  </mergeCells>
  <pageMargins left="0.70866141732283472" right="0.70866141732283472" top="0.74803149606299213" bottom="0.74803149606299213" header="0.31496062992125984" footer="0.31496062992125984"/>
  <pageSetup scale="5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Y107"/>
  <sheetViews>
    <sheetView zoomScale="70" zoomScaleNormal="70" workbookViewId="0">
      <selection activeCell="B7" sqref="B7:B8"/>
    </sheetView>
  </sheetViews>
  <sheetFormatPr baseColWidth="10" defaultColWidth="11.42578125" defaultRowHeight="15.75" x14ac:dyDescent="0.25"/>
  <cols>
    <col min="1" max="1" width="16.42578125" style="154" customWidth="1"/>
    <col min="2" max="2" width="33.7109375" style="154" customWidth="1"/>
    <col min="3" max="3" width="28" style="154" customWidth="1"/>
    <col min="4" max="4" width="24.140625" style="154" customWidth="1"/>
    <col min="5" max="5" width="35.42578125" style="154" customWidth="1"/>
    <col min="6" max="6" width="47.140625" style="154" customWidth="1"/>
    <col min="7" max="7" width="31.7109375" style="154" customWidth="1"/>
    <col min="8" max="8" width="20.85546875" style="154" customWidth="1"/>
    <col min="9" max="9" width="42.140625" style="154" customWidth="1"/>
    <col min="10" max="10" width="33.85546875" style="154" customWidth="1"/>
    <col min="11" max="16" width="16.42578125" style="154" customWidth="1"/>
    <col min="17" max="17" width="12.5703125" style="154" customWidth="1"/>
    <col min="18" max="18" width="13.85546875" style="154" customWidth="1"/>
    <col min="19" max="19" width="7.42578125" style="154" customWidth="1"/>
    <col min="20" max="20" width="16.85546875" style="154" customWidth="1"/>
    <col min="21" max="23" width="16.7109375" style="172" customWidth="1"/>
    <col min="24" max="24" width="20.7109375" style="172" customWidth="1"/>
    <col min="25" max="25" width="18.5703125" style="172" customWidth="1"/>
    <col min="26" max="27" width="16.7109375" style="172" customWidth="1"/>
    <col min="28" max="28" width="17.7109375" style="172" customWidth="1"/>
    <col min="29" max="39" width="16.7109375" style="172" customWidth="1"/>
    <col min="40" max="40" width="15.7109375" style="173" customWidth="1"/>
    <col min="41" max="41" width="6.5703125" style="173" customWidth="1"/>
    <col min="42" max="42" width="19" style="173" customWidth="1"/>
    <col min="43" max="43" width="6.5703125" style="173" customWidth="1"/>
    <col min="44" max="44" width="17.7109375" style="173" customWidth="1"/>
    <col min="45" max="45" width="70.42578125" style="173" customWidth="1"/>
    <col min="46" max="46" width="24.140625" style="174" customWidth="1"/>
    <col min="47" max="47" width="21.28515625" style="174" customWidth="1"/>
    <col min="48" max="48" width="28.85546875" style="174" customWidth="1"/>
    <col min="49" max="49" width="34.28515625" style="174" customWidth="1"/>
    <col min="50" max="50" width="29.42578125" style="174" customWidth="1"/>
    <col min="51" max="51" width="28.7109375" style="174" customWidth="1"/>
    <col min="52" max="58" width="32.28515625" style="175" customWidth="1"/>
    <col min="59" max="62" width="15.7109375" style="175" customWidth="1"/>
    <col min="63" max="63" width="20" style="175" customWidth="1"/>
    <col min="64" max="64" width="15.7109375" style="175" customWidth="1"/>
    <col min="65" max="65" width="18" style="175" customWidth="1"/>
    <col min="66" max="66" width="19.140625" style="175" customWidth="1"/>
    <col min="67" max="67" width="18.140625" style="175" customWidth="1"/>
    <col min="68" max="69" width="24.85546875" style="175" customWidth="1"/>
    <col min="70" max="70" width="17.42578125" style="175" customWidth="1"/>
    <col min="71" max="71" width="18.42578125" style="175" customWidth="1"/>
    <col min="72" max="72" width="45" style="175" customWidth="1"/>
    <col min="73" max="73" width="15.7109375" style="175" customWidth="1"/>
    <col min="74" max="74" width="15.140625" style="175" customWidth="1"/>
    <col min="75" max="75" width="46.5703125" style="175" customWidth="1"/>
    <col min="76" max="76" width="25" style="176" customWidth="1"/>
    <col min="77" max="77" width="21.42578125" style="176" customWidth="1"/>
    <col min="78" max="78" width="22.5703125" style="175" customWidth="1"/>
    <col min="79" max="79" width="26.85546875" style="175" customWidth="1"/>
    <col min="80" max="80" width="4.7109375" style="154" customWidth="1"/>
    <col min="81" max="81" width="11.42578125" style="154" customWidth="1"/>
    <col min="82" max="16384" width="11.42578125" style="154"/>
  </cols>
  <sheetData>
    <row r="1" spans="1:181" s="218" customFormat="1" ht="39.950000000000003" customHeight="1" thickBot="1" x14ac:dyDescent="0.3">
      <c r="A1" s="292"/>
      <c r="B1" s="215" t="s">
        <v>263</v>
      </c>
      <c r="C1" s="294" t="s">
        <v>607</v>
      </c>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6"/>
      <c r="BZ1" s="216" t="s">
        <v>608</v>
      </c>
      <c r="CA1" s="217" t="s">
        <v>609</v>
      </c>
    </row>
    <row r="2" spans="1:181" s="218" customFormat="1" ht="39.950000000000003" customHeight="1" thickBot="1" x14ac:dyDescent="0.3">
      <c r="A2" s="293"/>
      <c r="B2" s="215" t="s">
        <v>264</v>
      </c>
      <c r="C2" s="294" t="s">
        <v>610</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6"/>
      <c r="BZ2" s="217" t="s">
        <v>611</v>
      </c>
      <c r="CA2" s="219" t="s">
        <v>330</v>
      </c>
    </row>
    <row r="3" spans="1:181" s="153" customFormat="1" ht="8.25" customHeight="1" thickBot="1" x14ac:dyDescent="0.3">
      <c r="A3" s="297"/>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row>
    <row r="4" spans="1:181" ht="29.25" customHeight="1" thickBot="1" x14ac:dyDescent="0.3">
      <c r="A4" s="299" t="s">
        <v>612</v>
      </c>
      <c r="B4" s="302" t="s">
        <v>331</v>
      </c>
      <c r="C4" s="304" t="s">
        <v>613</v>
      </c>
      <c r="D4" s="306" t="s">
        <v>614</v>
      </c>
      <c r="E4" s="304" t="s">
        <v>332</v>
      </c>
      <c r="F4" s="304" t="s">
        <v>615</v>
      </c>
      <c r="G4" s="306" t="s">
        <v>616</v>
      </c>
      <c r="H4" s="308" t="s">
        <v>617</v>
      </c>
      <c r="I4" s="304" t="s">
        <v>333</v>
      </c>
      <c r="J4" s="311" t="s">
        <v>334</v>
      </c>
      <c r="K4" s="312"/>
      <c r="L4" s="312"/>
      <c r="M4" s="312"/>
      <c r="N4" s="312"/>
      <c r="O4" s="312"/>
      <c r="P4" s="312"/>
      <c r="Q4" s="312"/>
      <c r="R4" s="312"/>
      <c r="S4" s="312"/>
      <c r="T4" s="313"/>
      <c r="U4" s="314" t="s">
        <v>335</v>
      </c>
      <c r="V4" s="315"/>
      <c r="W4" s="315"/>
      <c r="X4" s="315"/>
      <c r="Y4" s="315"/>
      <c r="Z4" s="315"/>
      <c r="AA4" s="315"/>
      <c r="AB4" s="315"/>
      <c r="AC4" s="315"/>
      <c r="AD4" s="315"/>
      <c r="AE4" s="315"/>
      <c r="AF4" s="315"/>
      <c r="AG4" s="315"/>
      <c r="AH4" s="315"/>
      <c r="AI4" s="315"/>
      <c r="AJ4" s="315"/>
      <c r="AK4" s="315"/>
      <c r="AL4" s="315"/>
      <c r="AM4" s="315"/>
      <c r="AN4" s="315"/>
      <c r="AO4" s="316" t="s">
        <v>618</v>
      </c>
      <c r="AP4" s="317"/>
      <c r="AQ4" s="316" t="s">
        <v>619</v>
      </c>
      <c r="AR4" s="313"/>
      <c r="AS4" s="302" t="s">
        <v>337</v>
      </c>
      <c r="AT4" s="325"/>
      <c r="AU4" s="325"/>
      <c r="AV4" s="325"/>
      <c r="AW4" s="325"/>
      <c r="AX4" s="325"/>
      <c r="AY4" s="326"/>
      <c r="AZ4" s="302" t="s">
        <v>338</v>
      </c>
      <c r="BA4" s="325"/>
      <c r="BB4" s="325"/>
      <c r="BC4" s="325"/>
      <c r="BD4" s="325"/>
      <c r="BE4" s="325"/>
      <c r="BF4" s="326"/>
      <c r="BG4" s="304" t="s">
        <v>339</v>
      </c>
      <c r="BH4" s="304" t="s">
        <v>340</v>
      </c>
      <c r="BI4" s="304" t="s">
        <v>341</v>
      </c>
      <c r="BJ4" s="304" t="s">
        <v>342</v>
      </c>
      <c r="BK4" s="304" t="s">
        <v>343</v>
      </c>
      <c r="BL4" s="304" t="s">
        <v>344</v>
      </c>
      <c r="BM4" s="311" t="s">
        <v>345</v>
      </c>
      <c r="BN4" s="312"/>
      <c r="BO4" s="312"/>
      <c r="BP4" s="312"/>
      <c r="BQ4" s="313"/>
      <c r="BR4" s="304" t="s">
        <v>346</v>
      </c>
      <c r="BS4" s="304" t="s">
        <v>473</v>
      </c>
      <c r="BT4" s="304" t="s">
        <v>347</v>
      </c>
      <c r="BU4" s="304" t="s">
        <v>348</v>
      </c>
      <c r="BV4" s="304" t="s">
        <v>349</v>
      </c>
      <c r="BW4" s="304" t="s">
        <v>350</v>
      </c>
      <c r="BX4" s="304" t="s">
        <v>265</v>
      </c>
      <c r="BY4" s="304" t="s">
        <v>351</v>
      </c>
      <c r="BZ4" s="304" t="s">
        <v>352</v>
      </c>
      <c r="CA4" s="304" t="s">
        <v>474</v>
      </c>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row>
    <row r="5" spans="1:181" ht="36" customHeight="1" thickBot="1" x14ac:dyDescent="0.3">
      <c r="A5" s="300"/>
      <c r="B5" s="303"/>
      <c r="C5" s="305"/>
      <c r="D5" s="307"/>
      <c r="E5" s="305"/>
      <c r="F5" s="305"/>
      <c r="G5" s="307"/>
      <c r="H5" s="309"/>
      <c r="I5" s="305"/>
      <c r="J5" s="304" t="s">
        <v>331</v>
      </c>
      <c r="K5" s="304" t="s">
        <v>467</v>
      </c>
      <c r="L5" s="304" t="s">
        <v>620</v>
      </c>
      <c r="M5" s="304" t="s">
        <v>468</v>
      </c>
      <c r="N5" s="304" t="s">
        <v>469</v>
      </c>
      <c r="O5" s="304" t="s">
        <v>470</v>
      </c>
      <c r="P5" s="304" t="s">
        <v>471</v>
      </c>
      <c r="Q5" s="304" t="s">
        <v>353</v>
      </c>
      <c r="R5" s="304" t="s">
        <v>354</v>
      </c>
      <c r="S5" s="311" t="s">
        <v>355</v>
      </c>
      <c r="T5" s="313"/>
      <c r="U5" s="318" t="s">
        <v>296</v>
      </c>
      <c r="V5" s="320" t="s">
        <v>297</v>
      </c>
      <c r="W5" s="320" t="s">
        <v>298</v>
      </c>
      <c r="X5" s="320" t="s">
        <v>299</v>
      </c>
      <c r="Y5" s="320" t="s">
        <v>300</v>
      </c>
      <c r="Z5" s="320" t="s">
        <v>301</v>
      </c>
      <c r="AA5" s="320" t="s">
        <v>302</v>
      </c>
      <c r="AB5" s="320" t="s">
        <v>303</v>
      </c>
      <c r="AC5" s="320" t="s">
        <v>304</v>
      </c>
      <c r="AD5" s="320" t="s">
        <v>305</v>
      </c>
      <c r="AE5" s="320" t="s">
        <v>306</v>
      </c>
      <c r="AF5" s="320" t="s">
        <v>307</v>
      </c>
      <c r="AG5" s="320" t="s">
        <v>308</v>
      </c>
      <c r="AH5" s="320" t="s">
        <v>309</v>
      </c>
      <c r="AI5" s="320" t="s">
        <v>310</v>
      </c>
      <c r="AJ5" s="320" t="s">
        <v>311</v>
      </c>
      <c r="AK5" s="320" t="s">
        <v>312</v>
      </c>
      <c r="AL5" s="320" t="s">
        <v>313</v>
      </c>
      <c r="AM5" s="320" t="s">
        <v>356</v>
      </c>
      <c r="AN5" s="323" t="s">
        <v>357</v>
      </c>
      <c r="AO5" s="311" t="s">
        <v>621</v>
      </c>
      <c r="AP5" s="313"/>
      <c r="AQ5" s="311" t="s">
        <v>336</v>
      </c>
      <c r="AR5" s="313"/>
      <c r="AS5" s="327"/>
      <c r="AT5" s="328"/>
      <c r="AU5" s="328"/>
      <c r="AV5" s="328"/>
      <c r="AW5" s="328"/>
      <c r="AX5" s="328"/>
      <c r="AY5" s="329"/>
      <c r="AZ5" s="327"/>
      <c r="BA5" s="328"/>
      <c r="BB5" s="328"/>
      <c r="BC5" s="328"/>
      <c r="BD5" s="328"/>
      <c r="BE5" s="328"/>
      <c r="BF5" s="329"/>
      <c r="BG5" s="305"/>
      <c r="BH5" s="305"/>
      <c r="BI5" s="305"/>
      <c r="BJ5" s="305"/>
      <c r="BK5" s="305"/>
      <c r="BL5" s="305"/>
      <c r="BM5" s="304" t="s">
        <v>358</v>
      </c>
      <c r="BN5" s="304" t="s">
        <v>359</v>
      </c>
      <c r="BO5" s="304" t="s">
        <v>360</v>
      </c>
      <c r="BP5" s="304" t="s">
        <v>361</v>
      </c>
      <c r="BQ5" s="304" t="s">
        <v>362</v>
      </c>
      <c r="BR5" s="305"/>
      <c r="BS5" s="305"/>
      <c r="BT5" s="305"/>
      <c r="BU5" s="305"/>
      <c r="BV5" s="305"/>
      <c r="BW5" s="305"/>
      <c r="BX5" s="305"/>
      <c r="BY5" s="305"/>
      <c r="BZ5" s="305"/>
      <c r="CA5" s="305"/>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row>
    <row r="6" spans="1:181" ht="48.75" customHeight="1" thickBot="1" x14ac:dyDescent="0.3">
      <c r="A6" s="301"/>
      <c r="B6" s="303"/>
      <c r="C6" s="305"/>
      <c r="D6" s="307"/>
      <c r="E6" s="305"/>
      <c r="F6" s="305"/>
      <c r="G6" s="307"/>
      <c r="H6" s="309"/>
      <c r="I6" s="310"/>
      <c r="J6" s="310"/>
      <c r="K6" s="310"/>
      <c r="L6" s="310"/>
      <c r="M6" s="310"/>
      <c r="N6" s="310"/>
      <c r="O6" s="310"/>
      <c r="P6" s="310"/>
      <c r="Q6" s="310"/>
      <c r="R6" s="310"/>
      <c r="S6" s="233" t="s">
        <v>622</v>
      </c>
      <c r="T6" s="234" t="s">
        <v>623</v>
      </c>
      <c r="U6" s="319"/>
      <c r="V6" s="321"/>
      <c r="W6" s="321"/>
      <c r="X6" s="321"/>
      <c r="Y6" s="321"/>
      <c r="Z6" s="321"/>
      <c r="AA6" s="321"/>
      <c r="AB6" s="321"/>
      <c r="AC6" s="321"/>
      <c r="AD6" s="321"/>
      <c r="AE6" s="321"/>
      <c r="AF6" s="321"/>
      <c r="AG6" s="321"/>
      <c r="AH6" s="321"/>
      <c r="AI6" s="321"/>
      <c r="AJ6" s="321"/>
      <c r="AK6" s="321"/>
      <c r="AL6" s="321"/>
      <c r="AM6" s="321"/>
      <c r="AN6" s="324"/>
      <c r="AO6" s="233" t="s">
        <v>622</v>
      </c>
      <c r="AP6" s="236" t="s">
        <v>623</v>
      </c>
      <c r="AQ6" s="240" t="s">
        <v>622</v>
      </c>
      <c r="AR6" s="233" t="s">
        <v>624</v>
      </c>
      <c r="AS6" s="233" t="s">
        <v>363</v>
      </c>
      <c r="AT6" s="241" t="s">
        <v>265</v>
      </c>
      <c r="AU6" s="241" t="s">
        <v>364</v>
      </c>
      <c r="AV6" s="241" t="s">
        <v>365</v>
      </c>
      <c r="AW6" s="241" t="s">
        <v>366</v>
      </c>
      <c r="AX6" s="241" t="s">
        <v>367</v>
      </c>
      <c r="AY6" s="241" t="s">
        <v>368</v>
      </c>
      <c r="AZ6" s="233" t="s">
        <v>369</v>
      </c>
      <c r="BA6" s="233" t="s">
        <v>370</v>
      </c>
      <c r="BB6" s="233" t="s">
        <v>364</v>
      </c>
      <c r="BC6" s="233" t="s">
        <v>365</v>
      </c>
      <c r="BD6" s="233" t="s">
        <v>371</v>
      </c>
      <c r="BE6" s="233" t="s">
        <v>367</v>
      </c>
      <c r="BF6" s="233" t="s">
        <v>372</v>
      </c>
      <c r="BG6" s="305"/>
      <c r="BH6" s="305"/>
      <c r="BI6" s="305"/>
      <c r="BJ6" s="305"/>
      <c r="BK6" s="305"/>
      <c r="BL6" s="305"/>
      <c r="BM6" s="322"/>
      <c r="BN6" s="322"/>
      <c r="BO6" s="322"/>
      <c r="BP6" s="322"/>
      <c r="BQ6" s="322"/>
      <c r="BR6" s="305"/>
      <c r="BS6" s="305"/>
      <c r="BT6" s="305"/>
      <c r="BU6" s="305"/>
      <c r="BV6" s="305"/>
      <c r="BW6" s="305"/>
      <c r="BX6" s="305"/>
      <c r="BY6" s="305"/>
      <c r="BZ6" s="305"/>
      <c r="CA6" s="305"/>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row>
    <row r="7" spans="1:181" ht="153" customHeight="1" x14ac:dyDescent="0.25">
      <c r="A7" s="339" t="s">
        <v>625</v>
      </c>
      <c r="B7" s="330" t="s">
        <v>626</v>
      </c>
      <c r="C7" s="330" t="s">
        <v>627</v>
      </c>
      <c r="D7" s="339"/>
      <c r="E7" s="341" t="s">
        <v>628</v>
      </c>
      <c r="F7" s="242" t="s">
        <v>629</v>
      </c>
      <c r="G7" s="243"/>
      <c r="H7" s="343" t="s">
        <v>630</v>
      </c>
      <c r="I7" s="344" t="s">
        <v>631</v>
      </c>
      <c r="J7" s="330" t="s">
        <v>626</v>
      </c>
      <c r="K7" s="330">
        <v>5</v>
      </c>
      <c r="L7" s="330">
        <v>5</v>
      </c>
      <c r="M7" s="330">
        <v>4</v>
      </c>
      <c r="N7" s="330">
        <v>3</v>
      </c>
      <c r="O7" s="330">
        <v>5</v>
      </c>
      <c r="P7" s="330">
        <v>3</v>
      </c>
      <c r="Q7" s="330">
        <f>SUM(K7:P7)</f>
        <v>25</v>
      </c>
      <c r="R7" s="332">
        <f>Q7/6</f>
        <v>4.166666666666667</v>
      </c>
      <c r="S7" s="334">
        <f>R7</f>
        <v>4.166666666666667</v>
      </c>
      <c r="T7" s="335" t="s">
        <v>632</v>
      </c>
      <c r="U7" s="337" t="s">
        <v>314</v>
      </c>
      <c r="V7" s="337" t="s">
        <v>314</v>
      </c>
      <c r="W7" s="337" t="s">
        <v>314</v>
      </c>
      <c r="X7" s="337" t="s">
        <v>314</v>
      </c>
      <c r="Y7" s="337" t="s">
        <v>314</v>
      </c>
      <c r="Z7" s="337" t="s">
        <v>314</v>
      </c>
      <c r="AA7" s="337" t="s">
        <v>315</v>
      </c>
      <c r="AB7" s="337" t="s">
        <v>315</v>
      </c>
      <c r="AC7" s="337" t="s">
        <v>315</v>
      </c>
      <c r="AD7" s="337" t="s">
        <v>314</v>
      </c>
      <c r="AE7" s="337" t="s">
        <v>314</v>
      </c>
      <c r="AF7" s="337" t="s">
        <v>314</v>
      </c>
      <c r="AG7" s="337" t="s">
        <v>314</v>
      </c>
      <c r="AH7" s="337" t="s">
        <v>314</v>
      </c>
      <c r="AI7" s="337" t="s">
        <v>314</v>
      </c>
      <c r="AJ7" s="337" t="s">
        <v>315</v>
      </c>
      <c r="AK7" s="337" t="s">
        <v>314</v>
      </c>
      <c r="AL7" s="337" t="s">
        <v>314</v>
      </c>
      <c r="AM7" s="337" t="s">
        <v>314</v>
      </c>
      <c r="AN7" s="337">
        <f>COUNTIF(U7:AM7,"SI")</f>
        <v>15</v>
      </c>
      <c r="AO7" s="334">
        <v>5</v>
      </c>
      <c r="AP7" s="343" t="s">
        <v>402</v>
      </c>
      <c r="AQ7" s="346">
        <v>1</v>
      </c>
      <c r="AR7" s="343" t="s">
        <v>378</v>
      </c>
      <c r="AS7" s="244" t="s">
        <v>633</v>
      </c>
      <c r="AT7" s="245" t="s">
        <v>634</v>
      </c>
      <c r="AU7" s="245" t="s">
        <v>635</v>
      </c>
      <c r="AV7" s="245" t="s">
        <v>636</v>
      </c>
      <c r="AW7" s="245" t="s">
        <v>637</v>
      </c>
      <c r="AX7" s="245" t="s">
        <v>638</v>
      </c>
      <c r="AY7" s="245" t="s">
        <v>639</v>
      </c>
      <c r="AZ7" s="245">
        <v>15</v>
      </c>
      <c r="BA7" s="245">
        <v>15</v>
      </c>
      <c r="BB7" s="245">
        <v>15</v>
      </c>
      <c r="BC7" s="245">
        <v>15</v>
      </c>
      <c r="BD7" s="245">
        <v>15</v>
      </c>
      <c r="BE7" s="245">
        <v>15</v>
      </c>
      <c r="BF7" s="245">
        <v>10</v>
      </c>
      <c r="BG7" s="246">
        <f>SUM(AZ7:BF7)</f>
        <v>100</v>
      </c>
      <c r="BH7" s="245" t="s">
        <v>591</v>
      </c>
      <c r="BI7" s="245" t="s">
        <v>591</v>
      </c>
      <c r="BJ7" s="245" t="s">
        <v>591</v>
      </c>
      <c r="BK7" s="245" t="s">
        <v>315</v>
      </c>
      <c r="BL7" s="346">
        <f>(BG7+BG8)/2</f>
        <v>92.5</v>
      </c>
      <c r="BM7" s="346" t="s">
        <v>640</v>
      </c>
      <c r="BN7" s="245" t="s">
        <v>592</v>
      </c>
      <c r="BO7" s="245" t="s">
        <v>641</v>
      </c>
      <c r="BP7" s="245">
        <v>1</v>
      </c>
      <c r="BQ7" s="245">
        <v>0</v>
      </c>
      <c r="BR7" s="337" t="s">
        <v>378</v>
      </c>
      <c r="BS7" s="346" t="s">
        <v>435</v>
      </c>
      <c r="BT7" s="247" t="s">
        <v>642</v>
      </c>
      <c r="BU7" s="245" t="s">
        <v>314</v>
      </c>
      <c r="BV7" s="245" t="s">
        <v>315</v>
      </c>
      <c r="BW7" s="245" t="s">
        <v>643</v>
      </c>
      <c r="BX7" s="245" t="s">
        <v>644</v>
      </c>
      <c r="BY7" s="248" t="s">
        <v>645</v>
      </c>
      <c r="BZ7" s="348" t="s">
        <v>646</v>
      </c>
      <c r="CA7" s="348" t="s">
        <v>647</v>
      </c>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row>
    <row r="8" spans="1:181" ht="145.5" customHeight="1" x14ac:dyDescent="0.25">
      <c r="A8" s="340"/>
      <c r="B8" s="331"/>
      <c r="C8" s="331"/>
      <c r="D8" s="340"/>
      <c r="E8" s="342"/>
      <c r="F8" s="249" t="s">
        <v>648</v>
      </c>
      <c r="G8" s="243"/>
      <c r="H8" s="331"/>
      <c r="I8" s="345"/>
      <c r="J8" s="331"/>
      <c r="K8" s="331"/>
      <c r="L8" s="331"/>
      <c r="M8" s="331"/>
      <c r="N8" s="331"/>
      <c r="O8" s="331"/>
      <c r="P8" s="331"/>
      <c r="Q8" s="331"/>
      <c r="R8" s="333"/>
      <c r="S8" s="333"/>
      <c r="T8" s="336"/>
      <c r="U8" s="338"/>
      <c r="V8" s="338"/>
      <c r="W8" s="338"/>
      <c r="X8" s="338"/>
      <c r="Y8" s="338"/>
      <c r="Z8" s="338"/>
      <c r="AA8" s="338"/>
      <c r="AB8" s="338"/>
      <c r="AC8" s="338"/>
      <c r="AD8" s="338"/>
      <c r="AE8" s="338"/>
      <c r="AF8" s="338"/>
      <c r="AG8" s="338"/>
      <c r="AH8" s="338"/>
      <c r="AI8" s="338"/>
      <c r="AJ8" s="338"/>
      <c r="AK8" s="338"/>
      <c r="AL8" s="338"/>
      <c r="AM8" s="338"/>
      <c r="AN8" s="338"/>
      <c r="AO8" s="333"/>
      <c r="AP8" s="331"/>
      <c r="AQ8" s="347"/>
      <c r="AR8" s="331"/>
      <c r="AS8" s="250" t="s">
        <v>649</v>
      </c>
      <c r="AT8" s="251" t="s">
        <v>650</v>
      </c>
      <c r="AU8" s="251" t="s">
        <v>651</v>
      </c>
      <c r="AV8" s="251" t="s">
        <v>652</v>
      </c>
      <c r="AW8" s="251" t="s">
        <v>653</v>
      </c>
      <c r="AX8" s="251" t="s">
        <v>654</v>
      </c>
      <c r="AY8" s="251" t="s">
        <v>655</v>
      </c>
      <c r="AZ8" s="251">
        <v>15</v>
      </c>
      <c r="BA8" s="251">
        <v>15</v>
      </c>
      <c r="BB8" s="251">
        <v>15</v>
      </c>
      <c r="BC8" s="251">
        <v>15</v>
      </c>
      <c r="BD8" s="251">
        <v>0</v>
      </c>
      <c r="BE8" s="251">
        <v>15</v>
      </c>
      <c r="BF8" s="251">
        <v>10</v>
      </c>
      <c r="BG8" s="251">
        <f>SUM(AZ8:BF8)</f>
        <v>85</v>
      </c>
      <c r="BH8" s="251" t="s">
        <v>656</v>
      </c>
      <c r="BI8" s="251" t="s">
        <v>640</v>
      </c>
      <c r="BJ8" s="251" t="s">
        <v>656</v>
      </c>
      <c r="BK8" s="251" t="s">
        <v>314</v>
      </c>
      <c r="BL8" s="347"/>
      <c r="BM8" s="347"/>
      <c r="BN8" s="251" t="s">
        <v>641</v>
      </c>
      <c r="BO8" s="251" t="s">
        <v>592</v>
      </c>
      <c r="BP8" s="251">
        <v>0</v>
      </c>
      <c r="BQ8" s="251">
        <v>1</v>
      </c>
      <c r="BR8" s="338"/>
      <c r="BS8" s="347"/>
      <c r="BT8" s="252" t="s">
        <v>657</v>
      </c>
      <c r="BU8" s="251" t="s">
        <v>315</v>
      </c>
      <c r="BV8" s="251" t="s">
        <v>314</v>
      </c>
      <c r="BW8" s="251" t="s">
        <v>658</v>
      </c>
      <c r="BX8" s="251" t="s">
        <v>659</v>
      </c>
      <c r="BY8" s="251" t="s">
        <v>424</v>
      </c>
      <c r="BZ8" s="349"/>
      <c r="CA8" s="349"/>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row>
    <row r="9" spans="1:181" s="158" customFormat="1" ht="354" customHeight="1" x14ac:dyDescent="0.25">
      <c r="A9" s="358">
        <v>1</v>
      </c>
      <c r="B9" s="354" t="s">
        <v>373</v>
      </c>
      <c r="C9" s="350" t="s">
        <v>660</v>
      </c>
      <c r="D9" s="350"/>
      <c r="E9" s="354" t="s">
        <v>374</v>
      </c>
      <c r="F9" s="253" t="s">
        <v>375</v>
      </c>
      <c r="G9" s="350"/>
      <c r="H9" s="350" t="s">
        <v>630</v>
      </c>
      <c r="I9" s="352" t="s">
        <v>376</v>
      </c>
      <c r="J9" s="354" t="s">
        <v>661</v>
      </c>
      <c r="K9" s="356">
        <v>2</v>
      </c>
      <c r="L9" s="356">
        <v>2</v>
      </c>
      <c r="M9" s="356">
        <v>1</v>
      </c>
      <c r="N9" s="356">
        <v>1</v>
      </c>
      <c r="O9" s="356">
        <v>1</v>
      </c>
      <c r="P9" s="356">
        <v>1</v>
      </c>
      <c r="Q9" s="356">
        <f>SUM(K9:P9)</f>
        <v>8</v>
      </c>
      <c r="R9" s="362">
        <f>Q9/6</f>
        <v>1.3333333333333333</v>
      </c>
      <c r="S9" s="362">
        <f>R9</f>
        <v>1.3333333333333333</v>
      </c>
      <c r="T9" s="360" t="s">
        <v>377</v>
      </c>
      <c r="U9" s="356" t="s">
        <v>314</v>
      </c>
      <c r="V9" s="356" t="s">
        <v>314</v>
      </c>
      <c r="W9" s="356" t="s">
        <v>314</v>
      </c>
      <c r="X9" s="356" t="s">
        <v>314</v>
      </c>
      <c r="Y9" s="356" t="s">
        <v>314</v>
      </c>
      <c r="Z9" s="356" t="s">
        <v>314</v>
      </c>
      <c r="AA9" s="356" t="s">
        <v>315</v>
      </c>
      <c r="AB9" s="356" t="s">
        <v>315</v>
      </c>
      <c r="AC9" s="356" t="s">
        <v>315</v>
      </c>
      <c r="AD9" s="356" t="s">
        <v>314</v>
      </c>
      <c r="AE9" s="356" t="s">
        <v>314</v>
      </c>
      <c r="AF9" s="356" t="s">
        <v>314</v>
      </c>
      <c r="AG9" s="356" t="s">
        <v>314</v>
      </c>
      <c r="AH9" s="356" t="s">
        <v>314</v>
      </c>
      <c r="AI9" s="356" t="s">
        <v>314</v>
      </c>
      <c r="AJ9" s="356" t="s">
        <v>315</v>
      </c>
      <c r="AK9" s="356" t="s">
        <v>314</v>
      </c>
      <c r="AL9" s="356" t="s">
        <v>314</v>
      </c>
      <c r="AM9" s="356" t="s">
        <v>315</v>
      </c>
      <c r="AN9" s="356">
        <f>COUNTIF(U9:AM9,"SI")</f>
        <v>14</v>
      </c>
      <c r="AO9" s="362">
        <v>1</v>
      </c>
      <c r="AP9" s="360" t="s">
        <v>402</v>
      </c>
      <c r="AQ9" s="356">
        <f>S9*AO9</f>
        <v>1.3333333333333333</v>
      </c>
      <c r="AR9" s="330" t="s">
        <v>378</v>
      </c>
      <c r="AS9" s="155" t="s">
        <v>662</v>
      </c>
      <c r="AT9" s="156" t="s">
        <v>379</v>
      </c>
      <c r="AU9" s="237" t="s">
        <v>380</v>
      </c>
      <c r="AV9" s="156" t="s">
        <v>381</v>
      </c>
      <c r="AW9" s="156" t="s">
        <v>382</v>
      </c>
      <c r="AX9" s="156" t="s">
        <v>383</v>
      </c>
      <c r="AY9" s="156" t="s">
        <v>384</v>
      </c>
      <c r="AZ9" s="237">
        <v>15</v>
      </c>
      <c r="BA9" s="237">
        <v>15</v>
      </c>
      <c r="BB9" s="237">
        <v>15</v>
      </c>
      <c r="BC9" s="237">
        <v>15</v>
      </c>
      <c r="BD9" s="237">
        <v>15</v>
      </c>
      <c r="BE9" s="237">
        <v>15</v>
      </c>
      <c r="BF9" s="237">
        <v>10</v>
      </c>
      <c r="BG9" s="237">
        <f t="shared" ref="BG9:BG20" si="0">SUM(AZ9:BF9)</f>
        <v>100</v>
      </c>
      <c r="BH9" s="237" t="s">
        <v>591</v>
      </c>
      <c r="BI9" s="237" t="s">
        <v>591</v>
      </c>
      <c r="BJ9" s="237" t="s">
        <v>591</v>
      </c>
      <c r="BK9" s="237" t="s">
        <v>315</v>
      </c>
      <c r="BL9" s="364">
        <f>(BG9+BG10)/2</f>
        <v>100</v>
      </c>
      <c r="BM9" s="364" t="s">
        <v>591</v>
      </c>
      <c r="BN9" s="364" t="s">
        <v>592</v>
      </c>
      <c r="BO9" s="364" t="s">
        <v>592</v>
      </c>
      <c r="BP9" s="364">
        <v>2</v>
      </c>
      <c r="BQ9" s="364">
        <v>0</v>
      </c>
      <c r="BR9" s="330" t="s">
        <v>458</v>
      </c>
      <c r="BS9" s="364" t="s">
        <v>385</v>
      </c>
      <c r="BT9" s="155" t="s">
        <v>386</v>
      </c>
      <c r="BU9" s="237" t="s">
        <v>314</v>
      </c>
      <c r="BV9" s="237" t="s">
        <v>314</v>
      </c>
      <c r="BW9" s="227" t="s">
        <v>384</v>
      </c>
      <c r="BX9" s="156" t="s">
        <v>379</v>
      </c>
      <c r="BY9" s="237" t="s">
        <v>380</v>
      </c>
      <c r="BZ9" s="366" t="s">
        <v>575</v>
      </c>
      <c r="CA9" s="237" t="s">
        <v>387</v>
      </c>
      <c r="CB9" s="157"/>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row>
    <row r="10" spans="1:181" s="158" customFormat="1" ht="180" customHeight="1" x14ac:dyDescent="0.25">
      <c r="A10" s="359"/>
      <c r="B10" s="355"/>
      <c r="C10" s="351"/>
      <c r="D10" s="351"/>
      <c r="E10" s="355"/>
      <c r="F10" s="235" t="s">
        <v>388</v>
      </c>
      <c r="G10" s="351"/>
      <c r="H10" s="351"/>
      <c r="I10" s="353"/>
      <c r="J10" s="355"/>
      <c r="K10" s="357"/>
      <c r="L10" s="357"/>
      <c r="M10" s="357"/>
      <c r="N10" s="357"/>
      <c r="O10" s="357"/>
      <c r="P10" s="357"/>
      <c r="Q10" s="357"/>
      <c r="R10" s="363"/>
      <c r="S10" s="363"/>
      <c r="T10" s="361"/>
      <c r="U10" s="357"/>
      <c r="V10" s="357"/>
      <c r="W10" s="357"/>
      <c r="X10" s="357"/>
      <c r="Y10" s="357"/>
      <c r="Z10" s="357"/>
      <c r="AA10" s="357"/>
      <c r="AB10" s="357"/>
      <c r="AC10" s="357"/>
      <c r="AD10" s="357"/>
      <c r="AE10" s="357"/>
      <c r="AF10" s="357"/>
      <c r="AG10" s="357"/>
      <c r="AH10" s="357"/>
      <c r="AI10" s="357"/>
      <c r="AJ10" s="357"/>
      <c r="AK10" s="357"/>
      <c r="AL10" s="357"/>
      <c r="AM10" s="357"/>
      <c r="AN10" s="357"/>
      <c r="AO10" s="363"/>
      <c r="AP10" s="361"/>
      <c r="AQ10" s="357"/>
      <c r="AR10" s="331"/>
      <c r="AS10" s="159" t="s">
        <v>389</v>
      </c>
      <c r="AT10" s="160" t="s">
        <v>390</v>
      </c>
      <c r="AU10" s="238" t="s">
        <v>380</v>
      </c>
      <c r="AV10" s="160" t="s">
        <v>391</v>
      </c>
      <c r="AW10" s="160" t="s">
        <v>392</v>
      </c>
      <c r="AX10" s="160" t="s">
        <v>383</v>
      </c>
      <c r="AY10" s="160" t="s">
        <v>393</v>
      </c>
      <c r="AZ10" s="237">
        <v>15</v>
      </c>
      <c r="BA10" s="237">
        <v>15</v>
      </c>
      <c r="BB10" s="237">
        <v>15</v>
      </c>
      <c r="BC10" s="237">
        <v>15</v>
      </c>
      <c r="BD10" s="237">
        <v>15</v>
      </c>
      <c r="BE10" s="237">
        <v>15</v>
      </c>
      <c r="BF10" s="237">
        <v>10</v>
      </c>
      <c r="BG10" s="238">
        <f t="shared" si="0"/>
        <v>100</v>
      </c>
      <c r="BH10" s="237" t="s">
        <v>591</v>
      </c>
      <c r="BI10" s="237" t="s">
        <v>591</v>
      </c>
      <c r="BJ10" s="237" t="s">
        <v>591</v>
      </c>
      <c r="BK10" s="237" t="s">
        <v>315</v>
      </c>
      <c r="BL10" s="365"/>
      <c r="BM10" s="365"/>
      <c r="BN10" s="365"/>
      <c r="BO10" s="365"/>
      <c r="BP10" s="365"/>
      <c r="BQ10" s="365"/>
      <c r="BR10" s="331"/>
      <c r="BS10" s="365"/>
      <c r="BT10" s="159" t="s">
        <v>394</v>
      </c>
      <c r="BU10" s="238" t="s">
        <v>314</v>
      </c>
      <c r="BV10" s="238" t="s">
        <v>314</v>
      </c>
      <c r="BW10" s="227" t="s">
        <v>395</v>
      </c>
      <c r="BX10" s="238" t="s">
        <v>390</v>
      </c>
      <c r="BY10" s="238" t="s">
        <v>380</v>
      </c>
      <c r="BZ10" s="367"/>
      <c r="CA10" s="238" t="s">
        <v>387</v>
      </c>
      <c r="CB10" s="157"/>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row>
    <row r="11" spans="1:181" s="163" customFormat="1" ht="90" customHeight="1" x14ac:dyDescent="0.25">
      <c r="A11" s="350">
        <v>2</v>
      </c>
      <c r="B11" s="354" t="s">
        <v>396</v>
      </c>
      <c r="C11" s="350" t="s">
        <v>663</v>
      </c>
      <c r="D11" s="350"/>
      <c r="E11" s="354" t="s">
        <v>397</v>
      </c>
      <c r="F11" s="235" t="s">
        <v>398</v>
      </c>
      <c r="G11" s="350"/>
      <c r="H11" s="350" t="s">
        <v>630</v>
      </c>
      <c r="I11" s="352" t="s">
        <v>399</v>
      </c>
      <c r="J11" s="354" t="s">
        <v>400</v>
      </c>
      <c r="K11" s="356">
        <v>2</v>
      </c>
      <c r="L11" s="356">
        <v>2</v>
      </c>
      <c r="M11" s="356">
        <v>3</v>
      </c>
      <c r="N11" s="356">
        <v>2</v>
      </c>
      <c r="O11" s="356">
        <v>2</v>
      </c>
      <c r="P11" s="356">
        <v>2</v>
      </c>
      <c r="Q11" s="356">
        <f>SUM(K11:P11)</f>
        <v>13</v>
      </c>
      <c r="R11" s="362">
        <f>Q11/6</f>
        <v>2.1666666666666665</v>
      </c>
      <c r="S11" s="362">
        <f>R11</f>
        <v>2.1666666666666665</v>
      </c>
      <c r="T11" s="356" t="s">
        <v>401</v>
      </c>
      <c r="U11" s="356" t="s">
        <v>314</v>
      </c>
      <c r="V11" s="356" t="s">
        <v>314</v>
      </c>
      <c r="W11" s="356" t="s">
        <v>314</v>
      </c>
      <c r="X11" s="356" t="s">
        <v>314</v>
      </c>
      <c r="Y11" s="356" t="s">
        <v>314</v>
      </c>
      <c r="Z11" s="356" t="s">
        <v>315</v>
      </c>
      <c r="AA11" s="356" t="s">
        <v>314</v>
      </c>
      <c r="AB11" s="356" t="s">
        <v>315</v>
      </c>
      <c r="AC11" s="356" t="s">
        <v>315</v>
      </c>
      <c r="AD11" s="356" t="s">
        <v>314</v>
      </c>
      <c r="AE11" s="356" t="s">
        <v>314</v>
      </c>
      <c r="AF11" s="356" t="s">
        <v>314</v>
      </c>
      <c r="AG11" s="356" t="s">
        <v>315</v>
      </c>
      <c r="AH11" s="356" t="s">
        <v>314</v>
      </c>
      <c r="AI11" s="356" t="s">
        <v>314</v>
      </c>
      <c r="AJ11" s="356" t="s">
        <v>315</v>
      </c>
      <c r="AK11" s="356" t="s">
        <v>314</v>
      </c>
      <c r="AL11" s="356" t="s">
        <v>314</v>
      </c>
      <c r="AM11" s="356" t="s">
        <v>315</v>
      </c>
      <c r="AN11" s="356">
        <f>COUNTIF(U11:AM11,"SI")</f>
        <v>13</v>
      </c>
      <c r="AO11" s="362">
        <v>2</v>
      </c>
      <c r="AP11" s="356" t="s">
        <v>402</v>
      </c>
      <c r="AQ11" s="356">
        <f>S11*AO11</f>
        <v>4.333333333333333</v>
      </c>
      <c r="AR11" s="330" t="s">
        <v>378</v>
      </c>
      <c r="AS11" s="159" t="s">
        <v>403</v>
      </c>
      <c r="AT11" s="238" t="s">
        <v>404</v>
      </c>
      <c r="AU11" s="238" t="s">
        <v>405</v>
      </c>
      <c r="AV11" s="238" t="s">
        <v>406</v>
      </c>
      <c r="AW11" s="160" t="s">
        <v>407</v>
      </c>
      <c r="AX11" s="160" t="s">
        <v>408</v>
      </c>
      <c r="AY11" s="160" t="s">
        <v>409</v>
      </c>
      <c r="AZ11" s="237">
        <v>15</v>
      </c>
      <c r="BA11" s="237">
        <v>15</v>
      </c>
      <c r="BB11" s="237">
        <v>15</v>
      </c>
      <c r="BC11" s="237">
        <v>15</v>
      </c>
      <c r="BD11" s="237">
        <v>15</v>
      </c>
      <c r="BE11" s="237">
        <v>15</v>
      </c>
      <c r="BF11" s="237">
        <v>10</v>
      </c>
      <c r="BG11" s="238">
        <f t="shared" si="0"/>
        <v>100</v>
      </c>
      <c r="BH11" s="237" t="s">
        <v>591</v>
      </c>
      <c r="BI11" s="237" t="s">
        <v>591</v>
      </c>
      <c r="BJ11" s="237" t="s">
        <v>591</v>
      </c>
      <c r="BK11" s="237" t="s">
        <v>315</v>
      </c>
      <c r="BL11" s="364">
        <f>(BG11+BG12)/2</f>
        <v>100</v>
      </c>
      <c r="BM11" s="364" t="s">
        <v>591</v>
      </c>
      <c r="BN11" s="364" t="s">
        <v>592</v>
      </c>
      <c r="BO11" s="364" t="s">
        <v>592</v>
      </c>
      <c r="BP11" s="364">
        <v>2</v>
      </c>
      <c r="BQ11" s="364">
        <v>0</v>
      </c>
      <c r="BR11" s="330" t="s">
        <v>457</v>
      </c>
      <c r="BS11" s="364" t="s">
        <v>385</v>
      </c>
      <c r="BT11" s="159" t="s">
        <v>410</v>
      </c>
      <c r="BU11" s="238" t="s">
        <v>314</v>
      </c>
      <c r="BV11" s="238" t="s">
        <v>314</v>
      </c>
      <c r="BW11" s="227" t="s">
        <v>409</v>
      </c>
      <c r="BX11" s="238" t="s">
        <v>404</v>
      </c>
      <c r="BY11" s="238" t="s">
        <v>380</v>
      </c>
      <c r="BZ11" s="366" t="s">
        <v>575</v>
      </c>
      <c r="CA11" s="238" t="s">
        <v>387</v>
      </c>
      <c r="CB11" s="162"/>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row>
    <row r="12" spans="1:181" s="163" customFormat="1" ht="90" customHeight="1" x14ac:dyDescent="0.25">
      <c r="A12" s="351"/>
      <c r="B12" s="355"/>
      <c r="C12" s="351"/>
      <c r="D12" s="351"/>
      <c r="E12" s="355"/>
      <c r="F12" s="235" t="s">
        <v>411</v>
      </c>
      <c r="G12" s="351"/>
      <c r="H12" s="351"/>
      <c r="I12" s="353"/>
      <c r="J12" s="355"/>
      <c r="K12" s="357"/>
      <c r="L12" s="357"/>
      <c r="M12" s="357"/>
      <c r="N12" s="357"/>
      <c r="O12" s="357"/>
      <c r="P12" s="357"/>
      <c r="Q12" s="357"/>
      <c r="R12" s="363"/>
      <c r="S12" s="363"/>
      <c r="T12" s="357"/>
      <c r="U12" s="357"/>
      <c r="V12" s="357"/>
      <c r="W12" s="357"/>
      <c r="X12" s="357"/>
      <c r="Y12" s="357"/>
      <c r="Z12" s="357"/>
      <c r="AA12" s="357"/>
      <c r="AB12" s="357"/>
      <c r="AC12" s="357"/>
      <c r="AD12" s="357"/>
      <c r="AE12" s="357"/>
      <c r="AF12" s="357"/>
      <c r="AG12" s="357"/>
      <c r="AH12" s="357"/>
      <c r="AI12" s="357"/>
      <c r="AJ12" s="357"/>
      <c r="AK12" s="357"/>
      <c r="AL12" s="357"/>
      <c r="AM12" s="357"/>
      <c r="AN12" s="357"/>
      <c r="AO12" s="363"/>
      <c r="AP12" s="357"/>
      <c r="AQ12" s="357"/>
      <c r="AR12" s="331"/>
      <c r="AS12" s="159" t="s">
        <v>403</v>
      </c>
      <c r="AT12" s="238" t="s">
        <v>404</v>
      </c>
      <c r="AU12" s="238" t="s">
        <v>405</v>
      </c>
      <c r="AV12" s="238" t="s">
        <v>406</v>
      </c>
      <c r="AW12" s="160" t="s">
        <v>459</v>
      </c>
      <c r="AX12" s="160" t="s">
        <v>408</v>
      </c>
      <c r="AY12" s="160" t="s">
        <v>409</v>
      </c>
      <c r="AZ12" s="237">
        <v>15</v>
      </c>
      <c r="BA12" s="237">
        <v>15</v>
      </c>
      <c r="BB12" s="237">
        <v>15</v>
      </c>
      <c r="BC12" s="237">
        <v>15</v>
      </c>
      <c r="BD12" s="237">
        <v>15</v>
      </c>
      <c r="BE12" s="237">
        <v>15</v>
      </c>
      <c r="BF12" s="237">
        <v>10</v>
      </c>
      <c r="BG12" s="238">
        <f t="shared" si="0"/>
        <v>100</v>
      </c>
      <c r="BH12" s="237" t="s">
        <v>591</v>
      </c>
      <c r="BI12" s="237" t="s">
        <v>591</v>
      </c>
      <c r="BJ12" s="237" t="s">
        <v>591</v>
      </c>
      <c r="BK12" s="237" t="s">
        <v>315</v>
      </c>
      <c r="BL12" s="365"/>
      <c r="BM12" s="365"/>
      <c r="BN12" s="365"/>
      <c r="BO12" s="365"/>
      <c r="BP12" s="365"/>
      <c r="BQ12" s="365"/>
      <c r="BR12" s="331"/>
      <c r="BS12" s="365"/>
      <c r="BT12" s="159" t="s">
        <v>410</v>
      </c>
      <c r="BU12" s="238" t="s">
        <v>314</v>
      </c>
      <c r="BV12" s="238" t="s">
        <v>314</v>
      </c>
      <c r="BW12" s="227" t="s">
        <v>409</v>
      </c>
      <c r="BX12" s="238" t="s">
        <v>404</v>
      </c>
      <c r="BY12" s="238" t="s">
        <v>380</v>
      </c>
      <c r="BZ12" s="367"/>
      <c r="CA12" s="238" t="s">
        <v>387</v>
      </c>
      <c r="CB12" s="162"/>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3"/>
      <c r="FV12" s="153"/>
      <c r="FW12" s="153"/>
      <c r="FX12" s="153"/>
      <c r="FY12" s="153"/>
    </row>
    <row r="13" spans="1:181" s="164" customFormat="1" ht="352.5" customHeight="1" x14ac:dyDescent="0.25">
      <c r="A13" s="358">
        <v>3</v>
      </c>
      <c r="B13" s="354" t="s">
        <v>412</v>
      </c>
      <c r="C13" s="350" t="s">
        <v>627</v>
      </c>
      <c r="D13" s="350"/>
      <c r="E13" s="354" t="s">
        <v>460</v>
      </c>
      <c r="F13" s="235" t="s">
        <v>413</v>
      </c>
      <c r="G13" s="350"/>
      <c r="H13" s="350" t="s">
        <v>630</v>
      </c>
      <c r="I13" s="352" t="s">
        <v>414</v>
      </c>
      <c r="J13" s="354" t="s">
        <v>412</v>
      </c>
      <c r="K13" s="356">
        <v>3</v>
      </c>
      <c r="L13" s="356">
        <v>3</v>
      </c>
      <c r="M13" s="356">
        <v>3</v>
      </c>
      <c r="N13" s="356">
        <v>3</v>
      </c>
      <c r="O13" s="356">
        <v>3</v>
      </c>
      <c r="P13" s="356">
        <v>3</v>
      </c>
      <c r="Q13" s="356">
        <f>SUM(K13:P13)</f>
        <v>18</v>
      </c>
      <c r="R13" s="362">
        <f>Q13/6</f>
        <v>3</v>
      </c>
      <c r="S13" s="362">
        <f>R13</f>
        <v>3</v>
      </c>
      <c r="T13" s="356" t="s">
        <v>415</v>
      </c>
      <c r="U13" s="360" t="s">
        <v>314</v>
      </c>
      <c r="V13" s="360" t="s">
        <v>314</v>
      </c>
      <c r="W13" s="360" t="s">
        <v>315</v>
      </c>
      <c r="X13" s="360" t="s">
        <v>315</v>
      </c>
      <c r="Y13" s="360" t="s">
        <v>314</v>
      </c>
      <c r="Z13" s="360" t="s">
        <v>314</v>
      </c>
      <c r="AA13" s="360" t="s">
        <v>315</v>
      </c>
      <c r="AB13" s="360" t="s">
        <v>315</v>
      </c>
      <c r="AC13" s="360" t="s">
        <v>315</v>
      </c>
      <c r="AD13" s="360" t="s">
        <v>314</v>
      </c>
      <c r="AE13" s="360" t="s">
        <v>314</v>
      </c>
      <c r="AF13" s="360" t="s">
        <v>314</v>
      </c>
      <c r="AG13" s="360" t="s">
        <v>314</v>
      </c>
      <c r="AH13" s="360" t="s">
        <v>314</v>
      </c>
      <c r="AI13" s="360" t="s">
        <v>315</v>
      </c>
      <c r="AJ13" s="360" t="s">
        <v>315</v>
      </c>
      <c r="AK13" s="360" t="s">
        <v>315</v>
      </c>
      <c r="AL13" s="360" t="s">
        <v>315</v>
      </c>
      <c r="AM13" s="356" t="s">
        <v>315</v>
      </c>
      <c r="AN13" s="356">
        <f>COUNTIF(U13:AM13,"SI")</f>
        <v>9</v>
      </c>
      <c r="AO13" s="362">
        <v>3</v>
      </c>
      <c r="AP13" s="356" t="s">
        <v>416</v>
      </c>
      <c r="AQ13" s="356">
        <f>S13*AO13</f>
        <v>9</v>
      </c>
      <c r="AR13" s="330" t="s">
        <v>378</v>
      </c>
      <c r="AS13" s="159" t="s">
        <v>417</v>
      </c>
      <c r="AT13" s="160" t="s">
        <v>664</v>
      </c>
      <c r="AU13" s="238" t="s">
        <v>418</v>
      </c>
      <c r="AV13" s="160" t="s">
        <v>419</v>
      </c>
      <c r="AW13" s="160" t="s">
        <v>420</v>
      </c>
      <c r="AX13" s="160" t="s">
        <v>421</v>
      </c>
      <c r="AY13" s="160" t="s">
        <v>422</v>
      </c>
      <c r="AZ13" s="237">
        <v>15</v>
      </c>
      <c r="BA13" s="237">
        <v>15</v>
      </c>
      <c r="BB13" s="237">
        <v>15</v>
      </c>
      <c r="BC13" s="237">
        <v>15</v>
      </c>
      <c r="BD13" s="237">
        <v>15</v>
      </c>
      <c r="BE13" s="237">
        <v>15</v>
      </c>
      <c r="BF13" s="237">
        <v>10</v>
      </c>
      <c r="BG13" s="238">
        <f t="shared" si="0"/>
        <v>100</v>
      </c>
      <c r="BH13" s="237" t="s">
        <v>591</v>
      </c>
      <c r="BI13" s="237" t="s">
        <v>591</v>
      </c>
      <c r="BJ13" s="237" t="s">
        <v>591</v>
      </c>
      <c r="BK13" s="237" t="s">
        <v>315</v>
      </c>
      <c r="BL13" s="364">
        <f>(BG13+BG14)/2</f>
        <v>100</v>
      </c>
      <c r="BM13" s="364" t="s">
        <v>591</v>
      </c>
      <c r="BN13" s="364" t="s">
        <v>592</v>
      </c>
      <c r="BO13" s="364" t="s">
        <v>592</v>
      </c>
      <c r="BP13" s="364">
        <v>2</v>
      </c>
      <c r="BQ13" s="364">
        <v>0</v>
      </c>
      <c r="BR13" s="330" t="s">
        <v>378</v>
      </c>
      <c r="BS13" s="364" t="s">
        <v>385</v>
      </c>
      <c r="BT13" s="159" t="s">
        <v>423</v>
      </c>
      <c r="BU13" s="238" t="s">
        <v>314</v>
      </c>
      <c r="BV13" s="238" t="s">
        <v>314</v>
      </c>
      <c r="BW13" s="227" t="s">
        <v>423</v>
      </c>
      <c r="BX13" s="160" t="s">
        <v>461</v>
      </c>
      <c r="BY13" s="238" t="s">
        <v>424</v>
      </c>
      <c r="BZ13" s="366" t="s">
        <v>575</v>
      </c>
      <c r="CA13" s="238" t="s">
        <v>387</v>
      </c>
      <c r="CB13" s="157"/>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row>
    <row r="14" spans="1:181" s="164" customFormat="1" ht="234.75" customHeight="1" x14ac:dyDescent="0.25">
      <c r="A14" s="359"/>
      <c r="B14" s="355"/>
      <c r="C14" s="351"/>
      <c r="D14" s="351"/>
      <c r="E14" s="355"/>
      <c r="F14" s="235" t="s">
        <v>462</v>
      </c>
      <c r="G14" s="351"/>
      <c r="H14" s="351"/>
      <c r="I14" s="353"/>
      <c r="J14" s="355"/>
      <c r="K14" s="357"/>
      <c r="L14" s="357"/>
      <c r="M14" s="357"/>
      <c r="N14" s="357"/>
      <c r="O14" s="357"/>
      <c r="P14" s="357"/>
      <c r="Q14" s="357"/>
      <c r="R14" s="363"/>
      <c r="S14" s="363"/>
      <c r="T14" s="357"/>
      <c r="U14" s="361"/>
      <c r="V14" s="361"/>
      <c r="W14" s="361"/>
      <c r="X14" s="361"/>
      <c r="Y14" s="361"/>
      <c r="Z14" s="361"/>
      <c r="AA14" s="361"/>
      <c r="AB14" s="361"/>
      <c r="AC14" s="361"/>
      <c r="AD14" s="361"/>
      <c r="AE14" s="361"/>
      <c r="AF14" s="361"/>
      <c r="AG14" s="361"/>
      <c r="AH14" s="361"/>
      <c r="AI14" s="361"/>
      <c r="AJ14" s="361"/>
      <c r="AK14" s="361"/>
      <c r="AL14" s="361"/>
      <c r="AM14" s="357"/>
      <c r="AN14" s="357"/>
      <c r="AO14" s="363"/>
      <c r="AP14" s="357"/>
      <c r="AQ14" s="357"/>
      <c r="AR14" s="331"/>
      <c r="AS14" s="239" t="s">
        <v>425</v>
      </c>
      <c r="AT14" s="160" t="s">
        <v>664</v>
      </c>
      <c r="AU14" s="238" t="s">
        <v>418</v>
      </c>
      <c r="AV14" s="160" t="s">
        <v>419</v>
      </c>
      <c r="AW14" s="160" t="s">
        <v>420</v>
      </c>
      <c r="AX14" s="160" t="s">
        <v>421</v>
      </c>
      <c r="AY14" s="160" t="s">
        <v>422</v>
      </c>
      <c r="AZ14" s="237">
        <v>15</v>
      </c>
      <c r="BA14" s="237">
        <v>15</v>
      </c>
      <c r="BB14" s="237">
        <v>15</v>
      </c>
      <c r="BC14" s="237">
        <v>15</v>
      </c>
      <c r="BD14" s="237">
        <v>15</v>
      </c>
      <c r="BE14" s="237">
        <v>15</v>
      </c>
      <c r="BF14" s="237">
        <v>10</v>
      </c>
      <c r="BG14" s="238">
        <f t="shared" si="0"/>
        <v>100</v>
      </c>
      <c r="BH14" s="237" t="s">
        <v>591</v>
      </c>
      <c r="BI14" s="237" t="s">
        <v>591</v>
      </c>
      <c r="BJ14" s="237" t="s">
        <v>591</v>
      </c>
      <c r="BK14" s="237" t="s">
        <v>315</v>
      </c>
      <c r="BL14" s="365"/>
      <c r="BM14" s="365"/>
      <c r="BN14" s="365"/>
      <c r="BO14" s="365"/>
      <c r="BP14" s="365"/>
      <c r="BQ14" s="365"/>
      <c r="BR14" s="331"/>
      <c r="BS14" s="365"/>
      <c r="BT14" s="159" t="s">
        <v>423</v>
      </c>
      <c r="BU14" s="238" t="s">
        <v>314</v>
      </c>
      <c r="BV14" s="238" t="s">
        <v>314</v>
      </c>
      <c r="BW14" s="227" t="s">
        <v>423</v>
      </c>
      <c r="BX14" s="160" t="s">
        <v>461</v>
      </c>
      <c r="BY14" s="238" t="s">
        <v>424</v>
      </c>
      <c r="BZ14" s="367"/>
      <c r="CA14" s="238" t="s">
        <v>387</v>
      </c>
      <c r="CB14" s="157"/>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row>
    <row r="15" spans="1:181" s="164" customFormat="1" ht="90" customHeight="1" x14ac:dyDescent="0.25">
      <c r="A15" s="358">
        <v>4</v>
      </c>
      <c r="B15" s="354" t="s">
        <v>667</v>
      </c>
      <c r="C15" s="350" t="s">
        <v>665</v>
      </c>
      <c r="D15" s="350"/>
      <c r="E15" s="354" t="s">
        <v>427</v>
      </c>
      <c r="F15" s="235" t="s">
        <v>428</v>
      </c>
      <c r="G15" s="350"/>
      <c r="H15" s="350" t="s">
        <v>630</v>
      </c>
      <c r="I15" s="368" t="s">
        <v>429</v>
      </c>
      <c r="J15" s="354" t="s">
        <v>426</v>
      </c>
      <c r="K15" s="356">
        <v>3</v>
      </c>
      <c r="L15" s="356">
        <v>3</v>
      </c>
      <c r="M15" s="356">
        <v>3</v>
      </c>
      <c r="N15" s="356">
        <v>2</v>
      </c>
      <c r="O15" s="356">
        <v>3</v>
      </c>
      <c r="P15" s="356">
        <v>2</v>
      </c>
      <c r="Q15" s="356">
        <f>SUM(K15:P15)</f>
        <v>16</v>
      </c>
      <c r="R15" s="362">
        <f>Q15/6</f>
        <v>2.6666666666666665</v>
      </c>
      <c r="S15" s="362">
        <f>R15</f>
        <v>2.6666666666666665</v>
      </c>
      <c r="T15" s="356" t="s">
        <v>415</v>
      </c>
      <c r="U15" s="360" t="s">
        <v>314</v>
      </c>
      <c r="V15" s="360" t="s">
        <v>314</v>
      </c>
      <c r="W15" s="360" t="s">
        <v>315</v>
      </c>
      <c r="X15" s="360" t="s">
        <v>315</v>
      </c>
      <c r="Y15" s="360" t="s">
        <v>314</v>
      </c>
      <c r="Z15" s="360" t="s">
        <v>315</v>
      </c>
      <c r="AA15" s="360" t="s">
        <v>315</v>
      </c>
      <c r="AB15" s="360" t="s">
        <v>315</v>
      </c>
      <c r="AC15" s="360" t="s">
        <v>314</v>
      </c>
      <c r="AD15" s="360" t="s">
        <v>314</v>
      </c>
      <c r="AE15" s="360" t="s">
        <v>314</v>
      </c>
      <c r="AF15" s="360" t="s">
        <v>314</v>
      </c>
      <c r="AG15" s="360" t="s">
        <v>314</v>
      </c>
      <c r="AH15" s="360" t="s">
        <v>314</v>
      </c>
      <c r="AI15" s="360" t="s">
        <v>315</v>
      </c>
      <c r="AJ15" s="360" t="s">
        <v>315</v>
      </c>
      <c r="AK15" s="360" t="s">
        <v>315</v>
      </c>
      <c r="AL15" s="360" t="s">
        <v>315</v>
      </c>
      <c r="AM15" s="356" t="s">
        <v>315</v>
      </c>
      <c r="AN15" s="356">
        <f>COUNTIF(U15:AM15,"SI")</f>
        <v>9</v>
      </c>
      <c r="AO15" s="362">
        <v>4</v>
      </c>
      <c r="AP15" s="356" t="s">
        <v>416</v>
      </c>
      <c r="AQ15" s="356">
        <f>S15*AO15</f>
        <v>10.666666666666666</v>
      </c>
      <c r="AR15" s="330" t="s">
        <v>378</v>
      </c>
      <c r="AS15" s="159" t="s">
        <v>430</v>
      </c>
      <c r="AT15" s="160" t="s">
        <v>431</v>
      </c>
      <c r="AU15" s="238" t="s">
        <v>418</v>
      </c>
      <c r="AV15" s="160" t="s">
        <v>432</v>
      </c>
      <c r="AW15" s="160" t="s">
        <v>433</v>
      </c>
      <c r="AX15" s="160" t="s">
        <v>421</v>
      </c>
      <c r="AY15" s="160" t="s">
        <v>434</v>
      </c>
      <c r="AZ15" s="237">
        <v>15</v>
      </c>
      <c r="BA15" s="237">
        <v>15</v>
      </c>
      <c r="BB15" s="237">
        <v>15</v>
      </c>
      <c r="BC15" s="237">
        <v>15</v>
      </c>
      <c r="BD15" s="237">
        <v>15</v>
      </c>
      <c r="BE15" s="237">
        <v>15</v>
      </c>
      <c r="BF15" s="237">
        <v>10</v>
      </c>
      <c r="BG15" s="238">
        <f t="shared" si="0"/>
        <v>100</v>
      </c>
      <c r="BH15" s="237" t="s">
        <v>591</v>
      </c>
      <c r="BI15" s="237" t="s">
        <v>591</v>
      </c>
      <c r="BJ15" s="237" t="s">
        <v>591</v>
      </c>
      <c r="BK15" s="237" t="s">
        <v>315</v>
      </c>
      <c r="BL15" s="364">
        <f>(BG15+BG16)/2</f>
        <v>100</v>
      </c>
      <c r="BM15" s="364" t="s">
        <v>591</v>
      </c>
      <c r="BN15" s="364" t="s">
        <v>592</v>
      </c>
      <c r="BO15" s="364" t="s">
        <v>593</v>
      </c>
      <c r="BP15" s="364">
        <v>2</v>
      </c>
      <c r="BQ15" s="364">
        <v>0</v>
      </c>
      <c r="BR15" s="330" t="s">
        <v>378</v>
      </c>
      <c r="BS15" s="364" t="s">
        <v>435</v>
      </c>
      <c r="BT15" s="159" t="s">
        <v>436</v>
      </c>
      <c r="BU15" s="238" t="s">
        <v>314</v>
      </c>
      <c r="BV15" s="238" t="s">
        <v>314</v>
      </c>
      <c r="BW15" s="227" t="s">
        <v>316</v>
      </c>
      <c r="BX15" s="160" t="s">
        <v>463</v>
      </c>
      <c r="BY15" s="238" t="s">
        <v>424</v>
      </c>
      <c r="BZ15" s="366" t="s">
        <v>575</v>
      </c>
      <c r="CA15" s="238" t="s">
        <v>387</v>
      </c>
      <c r="CB15" s="157"/>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row>
    <row r="16" spans="1:181" s="164" customFormat="1" ht="90" customHeight="1" x14ac:dyDescent="0.25">
      <c r="A16" s="359"/>
      <c r="B16" s="355"/>
      <c r="C16" s="351"/>
      <c r="D16" s="351"/>
      <c r="E16" s="355"/>
      <c r="F16" s="235" t="s">
        <v>437</v>
      </c>
      <c r="G16" s="351"/>
      <c r="H16" s="351"/>
      <c r="I16" s="369"/>
      <c r="J16" s="355"/>
      <c r="K16" s="357"/>
      <c r="L16" s="357"/>
      <c r="M16" s="357"/>
      <c r="N16" s="357"/>
      <c r="O16" s="357"/>
      <c r="P16" s="357"/>
      <c r="Q16" s="357"/>
      <c r="R16" s="363"/>
      <c r="S16" s="363"/>
      <c r="T16" s="357"/>
      <c r="U16" s="361"/>
      <c r="V16" s="361"/>
      <c r="W16" s="361"/>
      <c r="X16" s="361"/>
      <c r="Y16" s="361"/>
      <c r="Z16" s="361"/>
      <c r="AA16" s="361"/>
      <c r="AB16" s="361"/>
      <c r="AC16" s="361"/>
      <c r="AD16" s="361"/>
      <c r="AE16" s="361"/>
      <c r="AF16" s="361"/>
      <c r="AG16" s="361"/>
      <c r="AH16" s="361"/>
      <c r="AI16" s="361"/>
      <c r="AJ16" s="361"/>
      <c r="AK16" s="361"/>
      <c r="AL16" s="361"/>
      <c r="AM16" s="357"/>
      <c r="AN16" s="357"/>
      <c r="AO16" s="363"/>
      <c r="AP16" s="357"/>
      <c r="AQ16" s="357"/>
      <c r="AR16" s="331"/>
      <c r="AS16" s="159" t="s">
        <v>438</v>
      </c>
      <c r="AT16" s="160" t="s">
        <v>431</v>
      </c>
      <c r="AU16" s="238" t="s">
        <v>380</v>
      </c>
      <c r="AV16" s="160" t="s">
        <v>432</v>
      </c>
      <c r="AW16" s="160" t="s">
        <v>433</v>
      </c>
      <c r="AX16" s="160" t="s">
        <v>421</v>
      </c>
      <c r="AY16" s="160" t="s">
        <v>434</v>
      </c>
      <c r="AZ16" s="237">
        <v>15</v>
      </c>
      <c r="BA16" s="237">
        <v>15</v>
      </c>
      <c r="BB16" s="237">
        <v>15</v>
      </c>
      <c r="BC16" s="237">
        <v>15</v>
      </c>
      <c r="BD16" s="237">
        <v>15</v>
      </c>
      <c r="BE16" s="237">
        <v>15</v>
      </c>
      <c r="BF16" s="237">
        <v>10</v>
      </c>
      <c r="BG16" s="238">
        <f t="shared" si="0"/>
        <v>100</v>
      </c>
      <c r="BH16" s="237" t="s">
        <v>591</v>
      </c>
      <c r="BI16" s="237" t="s">
        <v>591</v>
      </c>
      <c r="BJ16" s="237" t="s">
        <v>591</v>
      </c>
      <c r="BK16" s="237" t="s">
        <v>315</v>
      </c>
      <c r="BL16" s="365"/>
      <c r="BM16" s="365"/>
      <c r="BN16" s="365"/>
      <c r="BO16" s="365"/>
      <c r="BP16" s="365"/>
      <c r="BQ16" s="365"/>
      <c r="BR16" s="331"/>
      <c r="BS16" s="365"/>
      <c r="BT16" s="159" t="s">
        <v>436</v>
      </c>
      <c r="BU16" s="238" t="s">
        <v>314</v>
      </c>
      <c r="BV16" s="238" t="s">
        <v>314</v>
      </c>
      <c r="BW16" s="227" t="s">
        <v>316</v>
      </c>
      <c r="BX16" s="160" t="s">
        <v>463</v>
      </c>
      <c r="BY16" s="238" t="s">
        <v>424</v>
      </c>
      <c r="BZ16" s="367"/>
      <c r="CA16" s="238" t="s">
        <v>387</v>
      </c>
      <c r="CB16" s="157"/>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row>
    <row r="17" spans="1:181" s="164" customFormat="1" ht="165.75" customHeight="1" x14ac:dyDescent="0.25">
      <c r="A17" s="350">
        <v>5</v>
      </c>
      <c r="B17" s="354" t="s">
        <v>439</v>
      </c>
      <c r="C17" s="350" t="s">
        <v>627</v>
      </c>
      <c r="D17" s="350"/>
      <c r="E17" s="354" t="s">
        <v>464</v>
      </c>
      <c r="F17" s="235" t="s">
        <v>440</v>
      </c>
      <c r="G17" s="350"/>
      <c r="H17" s="350" t="s">
        <v>630</v>
      </c>
      <c r="I17" s="368" t="s">
        <v>441</v>
      </c>
      <c r="J17" s="354" t="s">
        <v>439</v>
      </c>
      <c r="K17" s="356">
        <v>3</v>
      </c>
      <c r="L17" s="356">
        <v>3</v>
      </c>
      <c r="M17" s="356">
        <v>3</v>
      </c>
      <c r="N17" s="356">
        <v>4</v>
      </c>
      <c r="O17" s="356">
        <v>3</v>
      </c>
      <c r="P17" s="356">
        <v>2</v>
      </c>
      <c r="Q17" s="356">
        <f>SUM(K17:P17)</f>
        <v>18</v>
      </c>
      <c r="R17" s="362">
        <f>Q17/6</f>
        <v>3</v>
      </c>
      <c r="S17" s="362">
        <f>R17</f>
        <v>3</v>
      </c>
      <c r="T17" s="356" t="s">
        <v>401</v>
      </c>
      <c r="U17" s="360" t="s">
        <v>314</v>
      </c>
      <c r="V17" s="360" t="s">
        <v>314</v>
      </c>
      <c r="W17" s="360" t="s">
        <v>315</v>
      </c>
      <c r="X17" s="360" t="s">
        <v>315</v>
      </c>
      <c r="Y17" s="360" t="s">
        <v>314</v>
      </c>
      <c r="Z17" s="360" t="s">
        <v>314</v>
      </c>
      <c r="AA17" s="360" t="s">
        <v>315</v>
      </c>
      <c r="AB17" s="360" t="s">
        <v>315</v>
      </c>
      <c r="AC17" s="360" t="s">
        <v>315</v>
      </c>
      <c r="AD17" s="360" t="s">
        <v>314</v>
      </c>
      <c r="AE17" s="360" t="s">
        <v>314</v>
      </c>
      <c r="AF17" s="360" t="s">
        <v>314</v>
      </c>
      <c r="AG17" s="360" t="s">
        <v>314</v>
      </c>
      <c r="AH17" s="360" t="s">
        <v>314</v>
      </c>
      <c r="AI17" s="360" t="s">
        <v>315</v>
      </c>
      <c r="AJ17" s="360" t="s">
        <v>315</v>
      </c>
      <c r="AK17" s="360" t="s">
        <v>315</v>
      </c>
      <c r="AL17" s="360" t="s">
        <v>315</v>
      </c>
      <c r="AM17" s="356" t="s">
        <v>315</v>
      </c>
      <c r="AN17" s="356">
        <f>COUNTIF(U17:AM17,"SI")</f>
        <v>9</v>
      </c>
      <c r="AO17" s="362">
        <v>5</v>
      </c>
      <c r="AP17" s="356" t="s">
        <v>402</v>
      </c>
      <c r="AQ17" s="356">
        <f>S17*AO17</f>
        <v>15</v>
      </c>
      <c r="AR17" s="330" t="s">
        <v>378</v>
      </c>
      <c r="AS17" s="159" t="s">
        <v>472</v>
      </c>
      <c r="AT17" s="160" t="s">
        <v>442</v>
      </c>
      <c r="AU17" s="238" t="s">
        <v>329</v>
      </c>
      <c r="AV17" s="160" t="s">
        <v>443</v>
      </c>
      <c r="AW17" s="160" t="s">
        <v>444</v>
      </c>
      <c r="AX17" s="160" t="s">
        <v>421</v>
      </c>
      <c r="AY17" s="160" t="s">
        <v>445</v>
      </c>
      <c r="AZ17" s="237">
        <v>15</v>
      </c>
      <c r="BA17" s="237">
        <v>15</v>
      </c>
      <c r="BB17" s="237">
        <v>15</v>
      </c>
      <c r="BC17" s="237">
        <v>15</v>
      </c>
      <c r="BD17" s="237">
        <v>15</v>
      </c>
      <c r="BE17" s="237">
        <v>15</v>
      </c>
      <c r="BF17" s="237">
        <v>10</v>
      </c>
      <c r="BG17" s="238">
        <f t="shared" si="0"/>
        <v>100</v>
      </c>
      <c r="BH17" s="237" t="s">
        <v>591</v>
      </c>
      <c r="BI17" s="237" t="s">
        <v>591</v>
      </c>
      <c r="BJ17" s="237" t="s">
        <v>591</v>
      </c>
      <c r="BK17" s="237" t="s">
        <v>315</v>
      </c>
      <c r="BL17" s="364">
        <f>(BG17+BG18)/2</f>
        <v>100</v>
      </c>
      <c r="BM17" s="364" t="s">
        <v>591</v>
      </c>
      <c r="BN17" s="364" t="s">
        <v>592</v>
      </c>
      <c r="BO17" s="364" t="s">
        <v>592</v>
      </c>
      <c r="BP17" s="364">
        <v>2</v>
      </c>
      <c r="BQ17" s="364">
        <v>0</v>
      </c>
      <c r="BR17" s="330" t="s">
        <v>457</v>
      </c>
      <c r="BS17" s="364" t="s">
        <v>435</v>
      </c>
      <c r="BT17" s="159" t="s">
        <v>446</v>
      </c>
      <c r="BU17" s="238" t="s">
        <v>314</v>
      </c>
      <c r="BV17" s="238" t="s">
        <v>314</v>
      </c>
      <c r="BW17" s="227" t="s">
        <v>447</v>
      </c>
      <c r="BX17" s="238" t="s">
        <v>448</v>
      </c>
      <c r="BY17" s="238" t="s">
        <v>449</v>
      </c>
      <c r="BZ17" s="366" t="s">
        <v>575</v>
      </c>
      <c r="CA17" s="238" t="s">
        <v>387</v>
      </c>
      <c r="CB17" s="157"/>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row>
    <row r="18" spans="1:181" s="164" customFormat="1" ht="108" customHeight="1" x14ac:dyDescent="0.25">
      <c r="A18" s="351"/>
      <c r="B18" s="355"/>
      <c r="C18" s="351"/>
      <c r="D18" s="351"/>
      <c r="E18" s="355"/>
      <c r="F18" s="235" t="s">
        <v>398</v>
      </c>
      <c r="G18" s="351"/>
      <c r="H18" s="351"/>
      <c r="I18" s="369"/>
      <c r="J18" s="355"/>
      <c r="K18" s="357"/>
      <c r="L18" s="357"/>
      <c r="M18" s="357"/>
      <c r="N18" s="357"/>
      <c r="O18" s="357"/>
      <c r="P18" s="357"/>
      <c r="Q18" s="357"/>
      <c r="R18" s="363"/>
      <c r="S18" s="363"/>
      <c r="T18" s="357"/>
      <c r="U18" s="361"/>
      <c r="V18" s="361"/>
      <c r="W18" s="361"/>
      <c r="X18" s="361"/>
      <c r="Y18" s="361"/>
      <c r="Z18" s="361"/>
      <c r="AA18" s="361"/>
      <c r="AB18" s="361"/>
      <c r="AC18" s="361"/>
      <c r="AD18" s="361"/>
      <c r="AE18" s="361"/>
      <c r="AF18" s="361"/>
      <c r="AG18" s="361"/>
      <c r="AH18" s="361"/>
      <c r="AI18" s="361"/>
      <c r="AJ18" s="361"/>
      <c r="AK18" s="361"/>
      <c r="AL18" s="361"/>
      <c r="AM18" s="357"/>
      <c r="AN18" s="357"/>
      <c r="AO18" s="363"/>
      <c r="AP18" s="357"/>
      <c r="AQ18" s="357"/>
      <c r="AR18" s="331"/>
      <c r="AS18" s="159" t="s">
        <v>594</v>
      </c>
      <c r="AT18" s="160" t="s">
        <v>442</v>
      </c>
      <c r="AU18" s="238" t="s">
        <v>450</v>
      </c>
      <c r="AV18" s="160" t="s">
        <v>443</v>
      </c>
      <c r="AW18" s="160" t="s">
        <v>444</v>
      </c>
      <c r="AX18" s="160" t="s">
        <v>421</v>
      </c>
      <c r="AY18" s="160" t="s">
        <v>445</v>
      </c>
      <c r="AZ18" s="237">
        <v>15</v>
      </c>
      <c r="BA18" s="237">
        <v>15</v>
      </c>
      <c r="BB18" s="237">
        <v>15</v>
      </c>
      <c r="BC18" s="237">
        <v>15</v>
      </c>
      <c r="BD18" s="237">
        <v>15</v>
      </c>
      <c r="BE18" s="237">
        <v>15</v>
      </c>
      <c r="BF18" s="237">
        <v>10</v>
      </c>
      <c r="BG18" s="238">
        <f t="shared" si="0"/>
        <v>100</v>
      </c>
      <c r="BH18" s="237" t="s">
        <v>591</v>
      </c>
      <c r="BI18" s="237" t="s">
        <v>591</v>
      </c>
      <c r="BJ18" s="237" t="s">
        <v>591</v>
      </c>
      <c r="BK18" s="237" t="s">
        <v>315</v>
      </c>
      <c r="BL18" s="365"/>
      <c r="BM18" s="365"/>
      <c r="BN18" s="365"/>
      <c r="BO18" s="365"/>
      <c r="BP18" s="365"/>
      <c r="BQ18" s="365"/>
      <c r="BR18" s="331"/>
      <c r="BS18" s="365"/>
      <c r="BT18" s="159" t="s">
        <v>446</v>
      </c>
      <c r="BU18" s="238" t="s">
        <v>314</v>
      </c>
      <c r="BV18" s="238" t="s">
        <v>314</v>
      </c>
      <c r="BW18" s="161" t="s">
        <v>596</v>
      </c>
      <c r="BX18" s="238" t="s">
        <v>448</v>
      </c>
      <c r="BY18" s="238" t="s">
        <v>449</v>
      </c>
      <c r="BZ18" s="367"/>
      <c r="CA18" s="238" t="s">
        <v>387</v>
      </c>
      <c r="CB18" s="157"/>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c r="DP18" s="153"/>
      <c r="DQ18" s="153"/>
      <c r="DR18" s="153"/>
      <c r="DS18" s="153"/>
      <c r="DT18" s="153"/>
      <c r="DU18" s="153"/>
      <c r="DV18" s="153"/>
      <c r="DW18" s="153"/>
      <c r="DX18" s="153"/>
      <c r="DY18" s="153"/>
      <c r="DZ18" s="153"/>
      <c r="EA18" s="153"/>
      <c r="EB18" s="153"/>
      <c r="EC18" s="153"/>
      <c r="ED18" s="153"/>
      <c r="EE18" s="153"/>
      <c r="EF18" s="153"/>
      <c r="EG18" s="153"/>
      <c r="EH18" s="153"/>
      <c r="EI18" s="153"/>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row>
    <row r="19" spans="1:181" s="165" customFormat="1" ht="90" customHeight="1" x14ac:dyDescent="0.25">
      <c r="A19" s="358">
        <v>6</v>
      </c>
      <c r="B19" s="354" t="s">
        <v>451</v>
      </c>
      <c r="C19" s="350" t="s">
        <v>666</v>
      </c>
      <c r="D19" s="350"/>
      <c r="E19" s="354" t="s">
        <v>452</v>
      </c>
      <c r="F19" s="235" t="s">
        <v>398</v>
      </c>
      <c r="G19" s="350"/>
      <c r="H19" s="350" t="s">
        <v>630</v>
      </c>
      <c r="I19" s="352" t="s">
        <v>399</v>
      </c>
      <c r="J19" s="354" t="s">
        <v>453</v>
      </c>
      <c r="K19" s="356">
        <v>1</v>
      </c>
      <c r="L19" s="356">
        <v>2</v>
      </c>
      <c r="M19" s="356">
        <v>2</v>
      </c>
      <c r="N19" s="356">
        <v>2</v>
      </c>
      <c r="O19" s="356">
        <v>2</v>
      </c>
      <c r="P19" s="356">
        <v>2</v>
      </c>
      <c r="Q19" s="356">
        <f>SUM(K19:P19)</f>
        <v>11</v>
      </c>
      <c r="R19" s="362">
        <f>Q19/6</f>
        <v>1.8333333333333333</v>
      </c>
      <c r="S19" s="362">
        <f>R19</f>
        <v>1.8333333333333333</v>
      </c>
      <c r="T19" s="356" t="s">
        <v>401</v>
      </c>
      <c r="U19" s="356" t="s">
        <v>314</v>
      </c>
      <c r="V19" s="356" t="s">
        <v>314</v>
      </c>
      <c r="W19" s="356" t="s">
        <v>314</v>
      </c>
      <c r="X19" s="356" t="s">
        <v>314</v>
      </c>
      <c r="Y19" s="356" t="s">
        <v>314</v>
      </c>
      <c r="Z19" s="356" t="s">
        <v>315</v>
      </c>
      <c r="AA19" s="356" t="s">
        <v>314</v>
      </c>
      <c r="AB19" s="356" t="s">
        <v>315</v>
      </c>
      <c r="AC19" s="356" t="s">
        <v>314</v>
      </c>
      <c r="AD19" s="356" t="s">
        <v>314</v>
      </c>
      <c r="AE19" s="356" t="s">
        <v>314</v>
      </c>
      <c r="AF19" s="356" t="s">
        <v>314</v>
      </c>
      <c r="AG19" s="356" t="s">
        <v>315</v>
      </c>
      <c r="AH19" s="356" t="s">
        <v>314</v>
      </c>
      <c r="AI19" s="356" t="s">
        <v>314</v>
      </c>
      <c r="AJ19" s="356" t="s">
        <v>315</v>
      </c>
      <c r="AK19" s="356" t="s">
        <v>314</v>
      </c>
      <c r="AL19" s="356" t="s">
        <v>314</v>
      </c>
      <c r="AM19" s="356" t="s">
        <v>315</v>
      </c>
      <c r="AN19" s="356">
        <f>COUNTIF(U19:AM19,"SI")</f>
        <v>14</v>
      </c>
      <c r="AO19" s="362">
        <v>6</v>
      </c>
      <c r="AP19" s="356" t="s">
        <v>402</v>
      </c>
      <c r="AQ19" s="356">
        <f>S19*AO19</f>
        <v>11</v>
      </c>
      <c r="AR19" s="330" t="s">
        <v>378</v>
      </c>
      <c r="AS19" s="159" t="s">
        <v>454</v>
      </c>
      <c r="AT19" s="238" t="s">
        <v>404</v>
      </c>
      <c r="AU19" s="238" t="s">
        <v>405</v>
      </c>
      <c r="AV19" s="238" t="s">
        <v>406</v>
      </c>
      <c r="AW19" s="160" t="s">
        <v>465</v>
      </c>
      <c r="AX19" s="160" t="s">
        <v>408</v>
      </c>
      <c r="AY19" s="160" t="s">
        <v>466</v>
      </c>
      <c r="AZ19" s="238">
        <v>15</v>
      </c>
      <c r="BA19" s="238">
        <v>15</v>
      </c>
      <c r="BB19" s="238">
        <v>15</v>
      </c>
      <c r="BC19" s="238">
        <v>15</v>
      </c>
      <c r="BD19" s="238">
        <v>15</v>
      </c>
      <c r="BE19" s="238">
        <v>15</v>
      </c>
      <c r="BF19" s="238">
        <v>10</v>
      </c>
      <c r="BG19" s="238">
        <f t="shared" si="0"/>
        <v>100</v>
      </c>
      <c r="BH19" s="238" t="s">
        <v>591</v>
      </c>
      <c r="BI19" s="238" t="s">
        <v>591</v>
      </c>
      <c r="BJ19" s="238" t="s">
        <v>591</v>
      </c>
      <c r="BK19" s="238" t="s">
        <v>315</v>
      </c>
      <c r="BL19" s="364">
        <f>(BG19+BG20)/2</f>
        <v>100</v>
      </c>
      <c r="BM19" s="364" t="s">
        <v>591</v>
      </c>
      <c r="BN19" s="364" t="s">
        <v>592</v>
      </c>
      <c r="BO19" s="364" t="s">
        <v>592</v>
      </c>
      <c r="BP19" s="364">
        <v>2</v>
      </c>
      <c r="BQ19" s="364">
        <v>0</v>
      </c>
      <c r="BR19" s="330" t="s">
        <v>457</v>
      </c>
      <c r="BS19" s="364" t="s">
        <v>385</v>
      </c>
      <c r="BT19" s="159" t="s">
        <v>410</v>
      </c>
      <c r="BU19" s="238" t="s">
        <v>314</v>
      </c>
      <c r="BV19" s="238" t="s">
        <v>314</v>
      </c>
      <c r="BW19" s="254" t="s">
        <v>455</v>
      </c>
      <c r="BX19" s="238" t="s">
        <v>404</v>
      </c>
      <c r="BY19" s="238" t="s">
        <v>380</v>
      </c>
      <c r="BZ19" s="366" t="s">
        <v>575</v>
      </c>
      <c r="CA19" s="238" t="s">
        <v>387</v>
      </c>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DQ19" s="153"/>
      <c r="DR19" s="153"/>
      <c r="DS19" s="153"/>
      <c r="DT19" s="153"/>
      <c r="DU19" s="153"/>
      <c r="DV19" s="153"/>
      <c r="DW19" s="153"/>
      <c r="DX19" s="153"/>
      <c r="DY19" s="153"/>
      <c r="DZ19" s="153"/>
      <c r="EA19" s="153"/>
      <c r="EB19" s="153"/>
      <c r="EC19" s="153"/>
      <c r="ED19" s="153"/>
      <c r="EE19" s="153"/>
      <c r="EF19" s="153"/>
      <c r="EG19" s="153"/>
      <c r="EH19" s="153"/>
      <c r="EI19" s="153"/>
      <c r="EJ19" s="153"/>
      <c r="EK19" s="153"/>
      <c r="EL19" s="153"/>
      <c r="EM19" s="153"/>
      <c r="EN19" s="153"/>
      <c r="EO19" s="153"/>
      <c r="EP19" s="153"/>
      <c r="EQ19" s="153"/>
      <c r="ER19" s="153"/>
      <c r="ES19" s="153"/>
      <c r="ET19" s="153"/>
      <c r="EU19" s="153"/>
      <c r="EV19" s="153"/>
      <c r="EW19" s="153"/>
      <c r="EX19" s="153"/>
      <c r="EY19" s="153"/>
      <c r="EZ19" s="153"/>
      <c r="FA19" s="153"/>
      <c r="FB19" s="153"/>
      <c r="FC19" s="153"/>
      <c r="FD19" s="153"/>
      <c r="FE19" s="153"/>
      <c r="FF19" s="153"/>
      <c r="FG19" s="153"/>
      <c r="FH19" s="153"/>
      <c r="FI19" s="153"/>
      <c r="FJ19" s="153"/>
      <c r="FK19" s="153"/>
      <c r="FL19" s="153"/>
      <c r="FM19" s="153"/>
      <c r="FN19" s="153"/>
      <c r="FO19" s="153"/>
      <c r="FP19" s="153"/>
      <c r="FQ19" s="153"/>
      <c r="FR19" s="153"/>
      <c r="FS19" s="153"/>
      <c r="FT19" s="153"/>
      <c r="FU19" s="153"/>
      <c r="FV19" s="153"/>
      <c r="FW19" s="153"/>
      <c r="FX19" s="153"/>
      <c r="FY19" s="153"/>
    </row>
    <row r="20" spans="1:181" s="165" customFormat="1" ht="90" customHeight="1" thickBot="1" x14ac:dyDescent="0.3">
      <c r="A20" s="370"/>
      <c r="B20" s="371"/>
      <c r="C20" s="372"/>
      <c r="D20" s="372"/>
      <c r="E20" s="371"/>
      <c r="F20" s="235" t="s">
        <v>411</v>
      </c>
      <c r="G20" s="372"/>
      <c r="H20" s="372"/>
      <c r="I20" s="375"/>
      <c r="J20" s="371"/>
      <c r="K20" s="373"/>
      <c r="L20" s="373"/>
      <c r="M20" s="373"/>
      <c r="N20" s="373"/>
      <c r="O20" s="373"/>
      <c r="P20" s="373"/>
      <c r="Q20" s="373"/>
      <c r="R20" s="374"/>
      <c r="S20" s="374"/>
      <c r="T20" s="373"/>
      <c r="U20" s="373"/>
      <c r="V20" s="373"/>
      <c r="W20" s="373"/>
      <c r="X20" s="373"/>
      <c r="Y20" s="373"/>
      <c r="Z20" s="373"/>
      <c r="AA20" s="373"/>
      <c r="AB20" s="373"/>
      <c r="AC20" s="373"/>
      <c r="AD20" s="373"/>
      <c r="AE20" s="373"/>
      <c r="AF20" s="373"/>
      <c r="AG20" s="373"/>
      <c r="AH20" s="373"/>
      <c r="AI20" s="373"/>
      <c r="AJ20" s="373"/>
      <c r="AK20" s="373"/>
      <c r="AL20" s="373"/>
      <c r="AM20" s="373"/>
      <c r="AN20" s="373"/>
      <c r="AO20" s="374"/>
      <c r="AP20" s="373"/>
      <c r="AQ20" s="373"/>
      <c r="AR20" s="377"/>
      <c r="AS20" s="159" t="s">
        <v>454</v>
      </c>
      <c r="AT20" s="238" t="s">
        <v>404</v>
      </c>
      <c r="AU20" s="238" t="s">
        <v>405</v>
      </c>
      <c r="AV20" s="238" t="s">
        <v>406</v>
      </c>
      <c r="AW20" s="160" t="s">
        <v>465</v>
      </c>
      <c r="AX20" s="160" t="s">
        <v>408</v>
      </c>
      <c r="AY20" s="160" t="s">
        <v>456</v>
      </c>
      <c r="AZ20" s="238">
        <v>15</v>
      </c>
      <c r="BA20" s="238">
        <v>15</v>
      </c>
      <c r="BB20" s="238">
        <v>15</v>
      </c>
      <c r="BC20" s="238">
        <v>15</v>
      </c>
      <c r="BD20" s="238">
        <v>15</v>
      </c>
      <c r="BE20" s="238">
        <v>15</v>
      </c>
      <c r="BF20" s="238">
        <v>10</v>
      </c>
      <c r="BG20" s="238">
        <f t="shared" si="0"/>
        <v>100</v>
      </c>
      <c r="BH20" s="237" t="s">
        <v>591</v>
      </c>
      <c r="BI20" s="237" t="s">
        <v>591</v>
      </c>
      <c r="BJ20" s="237" t="s">
        <v>591</v>
      </c>
      <c r="BK20" s="238" t="s">
        <v>315</v>
      </c>
      <c r="BL20" s="376"/>
      <c r="BM20" s="376"/>
      <c r="BN20" s="376"/>
      <c r="BO20" s="376"/>
      <c r="BP20" s="376"/>
      <c r="BQ20" s="376"/>
      <c r="BR20" s="377"/>
      <c r="BS20" s="376"/>
      <c r="BT20" s="159" t="s">
        <v>410</v>
      </c>
      <c r="BU20" s="238" t="s">
        <v>314</v>
      </c>
      <c r="BV20" s="238" t="s">
        <v>314</v>
      </c>
      <c r="BW20" s="254" t="s">
        <v>455</v>
      </c>
      <c r="BX20" s="238" t="s">
        <v>404</v>
      </c>
      <c r="BY20" s="238" t="s">
        <v>380</v>
      </c>
      <c r="BZ20" s="378"/>
      <c r="CA20" s="238" t="s">
        <v>387</v>
      </c>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row>
    <row r="21" spans="1:181" s="255" customFormat="1" ht="24" customHeight="1" thickBot="1" x14ac:dyDescent="0.3">
      <c r="A21" s="379" t="s">
        <v>595</v>
      </c>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row>
    <row r="22" spans="1:181" ht="39.950000000000003" customHeight="1" x14ac:dyDescent="0.25">
      <c r="A22" s="166"/>
      <c r="B22" s="166"/>
      <c r="C22" s="166"/>
      <c r="D22" s="166"/>
      <c r="E22" s="166"/>
      <c r="F22" s="166"/>
      <c r="G22" s="166"/>
      <c r="H22" s="166"/>
      <c r="I22" s="166"/>
      <c r="J22" s="166"/>
      <c r="K22" s="166"/>
      <c r="L22" s="166"/>
      <c r="M22" s="166"/>
      <c r="N22" s="166"/>
      <c r="O22" s="166"/>
      <c r="P22" s="166"/>
      <c r="Q22" s="166"/>
      <c r="R22" s="166"/>
      <c r="S22" s="166"/>
      <c r="T22" s="166"/>
      <c r="U22" s="167"/>
      <c r="V22" s="167"/>
      <c r="W22" s="167"/>
      <c r="X22" s="167"/>
      <c r="Y22" s="167"/>
      <c r="Z22" s="167"/>
      <c r="AA22" s="167"/>
      <c r="AB22" s="167"/>
      <c r="AC22" s="167"/>
      <c r="AD22" s="167"/>
      <c r="AE22" s="167"/>
      <c r="AF22" s="167"/>
      <c r="AG22" s="167"/>
      <c r="AH22" s="167"/>
      <c r="AI22" s="167"/>
      <c r="AJ22" s="167"/>
      <c r="AK22" s="167"/>
      <c r="AL22" s="167"/>
      <c r="AM22" s="167"/>
      <c r="AN22" s="168"/>
      <c r="AO22" s="168"/>
      <c r="AP22" s="168"/>
      <c r="AQ22" s="168"/>
      <c r="AR22" s="168"/>
      <c r="AS22" s="168"/>
      <c r="AT22" s="169"/>
      <c r="AU22" s="169"/>
      <c r="AV22" s="169"/>
      <c r="AW22" s="169"/>
      <c r="AX22" s="169"/>
      <c r="AY22" s="169"/>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1"/>
      <c r="BY22" s="171"/>
      <c r="BZ22" s="170"/>
      <c r="CA22" s="170"/>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row>
    <row r="23" spans="1:181" ht="39.950000000000003" customHeight="1" x14ac:dyDescent="0.25">
      <c r="A23" s="166"/>
      <c r="B23" s="166"/>
      <c r="C23" s="166"/>
      <c r="D23" s="166"/>
      <c r="E23" s="166"/>
      <c r="F23" s="166"/>
      <c r="G23" s="166"/>
      <c r="H23" s="166"/>
      <c r="I23" s="166"/>
      <c r="J23" s="166"/>
      <c r="K23" s="166"/>
      <c r="L23" s="166"/>
      <c r="M23" s="166"/>
      <c r="N23" s="166"/>
      <c r="O23" s="166"/>
      <c r="P23" s="166"/>
      <c r="Q23" s="166"/>
      <c r="R23" s="166"/>
      <c r="S23" s="166"/>
      <c r="T23" s="166"/>
      <c r="U23" s="167"/>
      <c r="V23" s="167"/>
      <c r="W23" s="167"/>
      <c r="X23" s="167"/>
      <c r="Y23" s="167"/>
      <c r="Z23" s="167"/>
      <c r="AA23" s="167"/>
      <c r="AB23" s="167"/>
      <c r="AC23" s="167"/>
      <c r="AD23" s="167"/>
      <c r="AE23" s="167"/>
      <c r="AF23" s="167"/>
      <c r="AG23" s="167"/>
      <c r="AH23" s="167"/>
      <c r="AI23" s="167"/>
      <c r="AJ23" s="167"/>
      <c r="AK23" s="167"/>
      <c r="AL23" s="167"/>
      <c r="AM23" s="167"/>
      <c r="AN23" s="168"/>
      <c r="AO23" s="168"/>
      <c r="AP23" s="168"/>
      <c r="AQ23" s="168"/>
      <c r="AR23" s="168"/>
      <c r="AS23" s="168"/>
      <c r="AT23" s="169"/>
      <c r="AU23" s="169"/>
      <c r="AV23" s="169"/>
      <c r="AW23" s="169"/>
      <c r="AX23" s="169"/>
      <c r="AY23" s="169"/>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1"/>
      <c r="BY23" s="171"/>
      <c r="BZ23" s="170"/>
      <c r="CA23" s="170"/>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row>
    <row r="24" spans="1:181" ht="39.950000000000003" customHeight="1" x14ac:dyDescent="0.25">
      <c r="A24" s="166"/>
      <c r="B24" s="166"/>
      <c r="C24" s="166"/>
      <c r="D24" s="166"/>
      <c r="E24" s="166"/>
      <c r="F24" s="166"/>
      <c r="G24" s="166"/>
      <c r="H24" s="166"/>
      <c r="I24" s="166"/>
      <c r="J24" s="166"/>
      <c r="K24" s="166"/>
      <c r="L24" s="166"/>
      <c r="M24" s="166"/>
      <c r="N24" s="166"/>
      <c r="O24" s="166"/>
      <c r="P24" s="166"/>
      <c r="Q24" s="166"/>
      <c r="R24" s="166"/>
      <c r="S24" s="166"/>
      <c r="T24" s="166"/>
      <c r="U24" s="167"/>
      <c r="V24" s="167"/>
      <c r="W24" s="167"/>
      <c r="X24" s="167"/>
      <c r="Y24" s="167"/>
      <c r="Z24" s="167"/>
      <c r="AA24" s="167"/>
      <c r="AB24" s="167"/>
      <c r="AC24" s="167"/>
      <c r="AD24" s="167"/>
      <c r="AE24" s="167"/>
      <c r="AF24" s="167"/>
      <c r="AG24" s="167"/>
      <c r="AH24" s="167"/>
      <c r="AI24" s="167"/>
      <c r="AJ24" s="167"/>
      <c r="AK24" s="167"/>
      <c r="AL24" s="167"/>
      <c r="AM24" s="167"/>
      <c r="AN24" s="168"/>
      <c r="AO24" s="168"/>
      <c r="AP24" s="168"/>
      <c r="AQ24" s="168"/>
      <c r="AR24" s="168"/>
      <c r="AS24" s="168"/>
      <c r="AT24" s="169"/>
      <c r="AU24" s="169"/>
      <c r="AV24" s="169"/>
      <c r="AW24" s="169"/>
      <c r="AX24" s="169"/>
      <c r="AY24" s="169"/>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1"/>
      <c r="BY24" s="171"/>
      <c r="BZ24" s="170"/>
      <c r="CA24" s="170"/>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row>
    <row r="25" spans="1:181" ht="39.950000000000003" customHeight="1" x14ac:dyDescent="0.25">
      <c r="A25" s="166"/>
      <c r="B25" s="166"/>
      <c r="C25" s="166"/>
      <c r="D25" s="166"/>
      <c r="E25" s="166"/>
      <c r="F25" s="166"/>
      <c r="G25" s="166"/>
      <c r="H25" s="166"/>
      <c r="I25" s="166"/>
      <c r="J25" s="166"/>
      <c r="K25" s="166"/>
      <c r="L25" s="166"/>
      <c r="M25" s="166"/>
      <c r="N25" s="166"/>
      <c r="O25" s="166"/>
      <c r="P25" s="166"/>
      <c r="Q25" s="166"/>
      <c r="R25" s="166"/>
      <c r="S25" s="166"/>
      <c r="T25" s="166"/>
      <c r="U25" s="167"/>
      <c r="V25" s="167"/>
      <c r="W25" s="167"/>
      <c r="X25" s="167"/>
      <c r="Y25" s="167"/>
      <c r="Z25" s="167"/>
      <c r="AA25" s="167"/>
      <c r="AB25" s="167"/>
      <c r="AC25" s="167"/>
      <c r="AD25" s="167"/>
      <c r="AE25" s="167"/>
      <c r="AF25" s="167"/>
      <c r="AG25" s="167"/>
      <c r="AH25" s="167"/>
      <c r="AI25" s="167"/>
      <c r="AJ25" s="167"/>
      <c r="AK25" s="167"/>
      <c r="AL25" s="167"/>
      <c r="AM25" s="167"/>
      <c r="AN25" s="168"/>
      <c r="AO25" s="168"/>
      <c r="AP25" s="168"/>
      <c r="AQ25" s="168"/>
      <c r="AR25" s="168"/>
      <c r="AS25" s="168"/>
      <c r="AT25" s="169"/>
      <c r="AU25" s="169"/>
      <c r="AV25" s="169"/>
      <c r="AW25" s="169"/>
      <c r="AX25" s="169"/>
      <c r="AY25" s="169"/>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1"/>
      <c r="BY25" s="171"/>
      <c r="BZ25" s="170"/>
      <c r="CA25" s="170"/>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row>
    <row r="26" spans="1:181" ht="20.100000000000001" customHeight="1" x14ac:dyDescent="0.25">
      <c r="U26" s="167"/>
      <c r="V26" s="167"/>
      <c r="W26" s="167"/>
      <c r="X26" s="167"/>
      <c r="Y26" s="167"/>
      <c r="Z26" s="167"/>
      <c r="AA26" s="167"/>
      <c r="AB26" s="167"/>
      <c r="AC26" s="167"/>
      <c r="AD26" s="167"/>
      <c r="AE26" s="167"/>
      <c r="AF26" s="167"/>
      <c r="AG26" s="167"/>
      <c r="AH26" s="167"/>
      <c r="AI26" s="167"/>
      <c r="AJ26" s="167"/>
      <c r="AK26" s="167"/>
      <c r="AL26" s="167"/>
      <c r="AM26" s="167"/>
      <c r="AN26" s="168"/>
      <c r="AO26" s="168"/>
      <c r="AP26" s="168"/>
      <c r="AQ26" s="168"/>
      <c r="AR26" s="168"/>
      <c r="AS26" s="168"/>
      <c r="AT26" s="169"/>
      <c r="AU26" s="169"/>
      <c r="AV26" s="169"/>
      <c r="AW26" s="169"/>
      <c r="AX26" s="169"/>
      <c r="AY26" s="169"/>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1"/>
      <c r="BY26" s="171"/>
      <c r="BZ26" s="170"/>
      <c r="CA26" s="170"/>
      <c r="CC26" s="153"/>
      <c r="CD26" s="153"/>
      <c r="CE26" s="153"/>
      <c r="CF26" s="153"/>
      <c r="CG26" s="153"/>
      <c r="CH26" s="153"/>
      <c r="CI26" s="153"/>
      <c r="CJ26" s="153"/>
      <c r="CK26" s="153"/>
      <c r="CL26" s="153"/>
      <c r="CM26" s="153"/>
      <c r="CN26" s="153"/>
      <c r="CO26" s="153"/>
      <c r="CP26" s="153"/>
      <c r="CQ26" s="153"/>
      <c r="CR26" s="153"/>
      <c r="CS26" s="153"/>
      <c r="CT26" s="153"/>
      <c r="CU26" s="153"/>
      <c r="CV26" s="153"/>
      <c r="CW26" s="153"/>
      <c r="CX26" s="153"/>
      <c r="CY26" s="153"/>
      <c r="CZ26" s="153"/>
      <c r="DA26" s="153"/>
      <c r="DB26" s="153"/>
      <c r="DC26" s="153"/>
      <c r="DD26" s="153"/>
      <c r="DE26" s="153"/>
      <c r="DF26" s="153"/>
      <c r="DG26" s="153"/>
      <c r="DH26" s="153"/>
      <c r="DI26" s="153"/>
      <c r="DJ26" s="153"/>
      <c r="DK26" s="153"/>
      <c r="DL26" s="153"/>
      <c r="DM26" s="153"/>
      <c r="DN26" s="153"/>
      <c r="DO26" s="153"/>
      <c r="DP26" s="153"/>
      <c r="DQ26" s="153"/>
      <c r="DR26" s="153"/>
      <c r="DS26" s="153"/>
      <c r="DT26" s="153"/>
      <c r="DU26" s="153"/>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row>
    <row r="27" spans="1:181" ht="20.100000000000001" customHeight="1" x14ac:dyDescent="0.25">
      <c r="A27" s="166"/>
      <c r="B27" s="166"/>
      <c r="C27" s="166"/>
      <c r="D27" s="166"/>
      <c r="E27" s="166"/>
      <c r="F27" s="166"/>
      <c r="G27" s="166"/>
      <c r="H27" s="166"/>
      <c r="I27" s="166"/>
      <c r="J27" s="166"/>
      <c r="K27" s="166"/>
      <c r="L27" s="166"/>
      <c r="M27" s="166"/>
      <c r="N27" s="166"/>
      <c r="O27" s="166"/>
      <c r="P27" s="166"/>
      <c r="Q27" s="166"/>
      <c r="R27" s="166"/>
      <c r="S27" s="166"/>
      <c r="T27" s="166"/>
      <c r="U27" s="167"/>
      <c r="V27" s="167"/>
      <c r="W27" s="167"/>
      <c r="X27" s="167"/>
      <c r="Y27" s="167"/>
      <c r="Z27" s="167"/>
      <c r="AA27" s="167"/>
      <c r="AB27" s="167"/>
      <c r="AC27" s="167"/>
      <c r="AD27" s="167"/>
      <c r="AE27" s="167"/>
      <c r="AF27" s="167"/>
      <c r="AG27" s="167"/>
      <c r="AH27" s="167"/>
      <c r="AI27" s="167"/>
      <c r="AJ27" s="167"/>
      <c r="AK27" s="167"/>
      <c r="AL27" s="167"/>
      <c r="AM27" s="167"/>
      <c r="AN27" s="168"/>
      <c r="AO27" s="168"/>
      <c r="AP27" s="168"/>
      <c r="AQ27" s="168"/>
      <c r="AR27" s="168"/>
      <c r="AS27" s="168"/>
      <c r="AT27" s="169"/>
      <c r="AU27" s="169"/>
      <c r="AV27" s="169"/>
      <c r="AW27" s="169"/>
      <c r="AX27" s="169"/>
      <c r="AY27" s="169"/>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1"/>
      <c r="BY27" s="171"/>
      <c r="BZ27" s="170"/>
      <c r="CA27" s="170"/>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F27" s="153"/>
      <c r="FG27" s="153"/>
      <c r="FH27" s="153"/>
      <c r="FI27" s="153"/>
      <c r="FJ27" s="153"/>
      <c r="FK27" s="153"/>
      <c r="FL27" s="153"/>
      <c r="FM27" s="153"/>
      <c r="FN27" s="153"/>
      <c r="FO27" s="153"/>
      <c r="FP27" s="153"/>
      <c r="FQ27" s="153"/>
      <c r="FR27" s="153"/>
      <c r="FS27" s="153"/>
      <c r="FT27" s="153"/>
      <c r="FU27" s="153"/>
      <c r="FV27" s="153"/>
      <c r="FW27" s="153"/>
      <c r="FX27" s="153"/>
      <c r="FY27" s="153"/>
    </row>
    <row r="28" spans="1:181" ht="20.100000000000001" customHeight="1" x14ac:dyDescent="0.25">
      <c r="A28" s="166"/>
      <c r="B28" s="166"/>
      <c r="C28" s="166"/>
      <c r="D28" s="166"/>
      <c r="E28" s="166"/>
      <c r="F28" s="166"/>
      <c r="G28" s="166"/>
      <c r="H28" s="166"/>
      <c r="I28" s="166"/>
      <c r="J28" s="166"/>
      <c r="K28" s="166"/>
      <c r="L28" s="166"/>
      <c r="M28" s="166"/>
      <c r="N28" s="166"/>
      <c r="O28" s="166"/>
      <c r="P28" s="166"/>
      <c r="Q28" s="166"/>
      <c r="R28" s="166"/>
      <c r="S28" s="166"/>
      <c r="T28" s="166"/>
      <c r="U28" s="167"/>
      <c r="V28" s="167"/>
      <c r="W28" s="167"/>
      <c r="X28" s="167"/>
      <c r="Y28" s="167"/>
      <c r="Z28" s="167"/>
      <c r="AA28" s="167"/>
      <c r="AB28" s="167"/>
      <c r="AC28" s="167"/>
      <c r="AD28" s="167"/>
      <c r="AE28" s="167"/>
      <c r="AF28" s="167"/>
      <c r="AG28" s="167"/>
      <c r="AH28" s="167"/>
      <c r="AI28" s="167"/>
      <c r="AJ28" s="167"/>
      <c r="AK28" s="167"/>
      <c r="AL28" s="167"/>
      <c r="AM28" s="167"/>
      <c r="AN28" s="168"/>
      <c r="AO28" s="168"/>
      <c r="AP28" s="168"/>
      <c r="AQ28" s="168"/>
      <c r="AR28" s="168"/>
      <c r="AS28" s="168"/>
      <c r="AT28" s="169"/>
      <c r="AU28" s="169"/>
      <c r="AV28" s="169"/>
      <c r="AW28" s="169"/>
      <c r="AX28" s="169"/>
      <c r="AY28" s="169"/>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1"/>
      <c r="BY28" s="171"/>
      <c r="BZ28" s="170"/>
      <c r="CA28" s="170"/>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row>
    <row r="29" spans="1:181" ht="20.100000000000001" customHeight="1" x14ac:dyDescent="0.25">
      <c r="A29" s="166"/>
      <c r="B29" s="166"/>
      <c r="C29" s="166"/>
      <c r="D29" s="166"/>
      <c r="E29" s="166"/>
      <c r="F29" s="166"/>
      <c r="G29" s="166"/>
      <c r="H29" s="166"/>
      <c r="I29" s="166"/>
      <c r="J29" s="166"/>
      <c r="K29" s="166"/>
      <c r="L29" s="166"/>
      <c r="M29" s="166"/>
      <c r="N29" s="166"/>
      <c r="O29" s="166"/>
      <c r="P29" s="166"/>
      <c r="Q29" s="166"/>
      <c r="R29" s="166"/>
      <c r="S29" s="166"/>
      <c r="T29" s="166"/>
      <c r="U29" s="167"/>
      <c r="V29" s="167"/>
      <c r="W29" s="167"/>
      <c r="X29" s="167"/>
      <c r="Y29" s="167"/>
      <c r="Z29" s="167"/>
      <c r="AA29" s="167"/>
      <c r="AB29" s="167"/>
      <c r="AC29" s="167"/>
      <c r="AD29" s="167"/>
      <c r="AE29" s="167"/>
      <c r="AF29" s="167"/>
      <c r="AG29" s="167"/>
      <c r="AH29" s="167"/>
      <c r="AI29" s="167"/>
      <c r="AJ29" s="167"/>
      <c r="AK29" s="167"/>
      <c r="AL29" s="167"/>
      <c r="AM29" s="167"/>
      <c r="AN29" s="168"/>
      <c r="AO29" s="168"/>
      <c r="AP29" s="168"/>
      <c r="AQ29" s="168"/>
      <c r="AR29" s="168"/>
      <c r="AS29" s="168"/>
      <c r="AT29" s="169"/>
      <c r="AU29" s="169"/>
      <c r="AV29" s="169"/>
      <c r="AW29" s="169"/>
      <c r="AX29" s="169"/>
      <c r="AY29" s="169"/>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1"/>
      <c r="BY29" s="171"/>
      <c r="BZ29" s="170"/>
      <c r="CA29" s="170"/>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row>
    <row r="30" spans="1:181" ht="20.100000000000001" customHeight="1" x14ac:dyDescent="0.25">
      <c r="A30" s="166"/>
      <c r="B30" s="166"/>
      <c r="C30" s="166"/>
      <c r="D30" s="166"/>
      <c r="E30" s="166"/>
      <c r="F30" s="166"/>
      <c r="G30" s="166"/>
      <c r="H30" s="166"/>
      <c r="I30" s="166"/>
      <c r="J30" s="166"/>
      <c r="K30" s="166"/>
      <c r="L30" s="166"/>
      <c r="M30" s="166"/>
      <c r="N30" s="166"/>
      <c r="O30" s="166"/>
      <c r="P30" s="166"/>
      <c r="Q30" s="166"/>
      <c r="R30" s="166"/>
      <c r="S30" s="166"/>
      <c r="T30" s="166"/>
      <c r="U30" s="167"/>
      <c r="V30" s="167"/>
      <c r="W30" s="167"/>
      <c r="X30" s="167"/>
      <c r="Y30" s="167"/>
      <c r="Z30" s="167"/>
      <c r="AA30" s="167"/>
      <c r="AB30" s="167"/>
      <c r="AC30" s="167"/>
      <c r="AD30" s="167"/>
      <c r="AE30" s="167"/>
      <c r="AF30" s="167"/>
      <c r="AG30" s="167"/>
      <c r="AH30" s="167"/>
      <c r="AI30" s="167"/>
      <c r="AJ30" s="167"/>
      <c r="AK30" s="167"/>
      <c r="AL30" s="167"/>
      <c r="AM30" s="167"/>
      <c r="AN30" s="168"/>
      <c r="AO30" s="168"/>
      <c r="AP30" s="168"/>
      <c r="AQ30" s="168"/>
      <c r="AR30" s="168"/>
      <c r="AS30" s="168"/>
      <c r="AT30" s="169"/>
      <c r="AU30" s="169"/>
      <c r="AV30" s="169"/>
      <c r="AW30" s="169"/>
      <c r="AX30" s="169"/>
      <c r="AY30" s="169"/>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1"/>
      <c r="BY30" s="171"/>
      <c r="BZ30" s="170"/>
      <c r="CA30" s="170"/>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row>
    <row r="31" spans="1:181" ht="20.100000000000001" customHeight="1" x14ac:dyDescent="0.25">
      <c r="A31" s="166"/>
      <c r="B31" s="166"/>
      <c r="C31" s="166"/>
      <c r="D31" s="166"/>
      <c r="E31" s="166"/>
      <c r="F31" s="166"/>
      <c r="G31" s="166"/>
      <c r="H31" s="166"/>
      <c r="I31" s="166"/>
      <c r="J31" s="166"/>
      <c r="K31" s="166"/>
      <c r="L31" s="166"/>
      <c r="M31" s="166"/>
      <c r="N31" s="166"/>
      <c r="O31" s="166"/>
      <c r="P31" s="166"/>
      <c r="Q31" s="166"/>
      <c r="R31" s="166"/>
      <c r="S31" s="166"/>
      <c r="T31" s="166"/>
      <c r="U31" s="167"/>
      <c r="V31" s="167"/>
      <c r="W31" s="167"/>
      <c r="X31" s="167"/>
      <c r="Y31" s="167"/>
      <c r="Z31" s="167"/>
      <c r="AA31" s="167"/>
      <c r="AB31" s="167"/>
      <c r="AC31" s="167"/>
      <c r="AD31" s="167"/>
      <c r="AE31" s="167"/>
      <c r="AF31" s="167"/>
      <c r="AG31" s="167"/>
      <c r="AH31" s="167"/>
      <c r="AI31" s="167"/>
      <c r="AJ31" s="167"/>
      <c r="AK31" s="167"/>
      <c r="AL31" s="167"/>
      <c r="AM31" s="167"/>
      <c r="AN31" s="168"/>
      <c r="AO31" s="168"/>
      <c r="AP31" s="168"/>
      <c r="AQ31" s="168"/>
      <c r="AR31" s="168"/>
      <c r="AS31" s="168"/>
      <c r="AT31" s="169"/>
      <c r="AU31" s="169"/>
      <c r="AV31" s="169"/>
      <c r="AW31" s="169"/>
      <c r="AX31" s="169"/>
      <c r="AY31" s="169"/>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1"/>
      <c r="BY31" s="171"/>
      <c r="BZ31" s="170"/>
      <c r="CA31" s="170"/>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row>
    <row r="32" spans="1:181" ht="20.100000000000001" customHeight="1" x14ac:dyDescent="0.25">
      <c r="A32" s="166"/>
      <c r="B32" s="166"/>
      <c r="C32" s="166"/>
      <c r="D32" s="166"/>
      <c r="E32" s="166"/>
      <c r="F32" s="166"/>
      <c r="G32" s="166"/>
      <c r="H32" s="166"/>
      <c r="I32" s="166"/>
      <c r="J32" s="166"/>
      <c r="K32" s="166"/>
      <c r="L32" s="166"/>
      <c r="M32" s="166"/>
      <c r="N32" s="166"/>
      <c r="O32" s="166"/>
      <c r="P32" s="166"/>
      <c r="Q32" s="166"/>
      <c r="R32" s="166"/>
      <c r="S32" s="166"/>
      <c r="T32" s="166"/>
      <c r="U32" s="167"/>
      <c r="V32" s="167"/>
      <c r="W32" s="167"/>
      <c r="X32" s="167"/>
      <c r="Y32" s="167"/>
      <c r="Z32" s="167"/>
      <c r="AA32" s="167"/>
      <c r="AB32" s="167"/>
      <c r="AC32" s="167"/>
      <c r="AD32" s="167"/>
      <c r="AE32" s="167"/>
      <c r="AF32" s="167"/>
      <c r="AG32" s="167"/>
      <c r="AH32" s="167"/>
      <c r="AI32" s="167"/>
      <c r="AJ32" s="167"/>
      <c r="AK32" s="167"/>
      <c r="AL32" s="167"/>
      <c r="AM32" s="167"/>
      <c r="AN32" s="168"/>
      <c r="AO32" s="168"/>
      <c r="AP32" s="168"/>
      <c r="AQ32" s="168"/>
      <c r="AR32" s="168"/>
      <c r="AS32" s="168"/>
      <c r="AT32" s="169"/>
      <c r="AU32" s="169"/>
      <c r="AV32" s="169"/>
      <c r="AW32" s="169"/>
      <c r="AX32" s="169"/>
      <c r="AY32" s="169"/>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1"/>
      <c r="BY32" s="171"/>
      <c r="BZ32" s="170"/>
      <c r="CA32" s="170"/>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row>
    <row r="33" spans="1:181" ht="20.100000000000001" customHeight="1" x14ac:dyDescent="0.25">
      <c r="A33" s="166"/>
      <c r="B33" s="166"/>
      <c r="C33" s="166"/>
      <c r="D33" s="166"/>
      <c r="E33" s="166"/>
      <c r="F33" s="166"/>
      <c r="G33" s="166"/>
      <c r="H33" s="166"/>
      <c r="I33" s="166"/>
      <c r="J33" s="166"/>
      <c r="K33" s="166"/>
      <c r="L33" s="166"/>
      <c r="M33" s="166"/>
      <c r="N33" s="166"/>
      <c r="O33" s="166"/>
      <c r="P33" s="166"/>
      <c r="Q33" s="166"/>
      <c r="R33" s="166"/>
      <c r="S33" s="166"/>
      <c r="T33" s="166"/>
      <c r="U33" s="167"/>
      <c r="V33" s="167"/>
      <c r="W33" s="167"/>
      <c r="X33" s="167"/>
      <c r="Y33" s="167"/>
      <c r="Z33" s="167"/>
      <c r="AA33" s="167"/>
      <c r="AB33" s="167"/>
      <c r="AC33" s="167"/>
      <c r="AD33" s="167"/>
      <c r="AE33" s="167"/>
      <c r="AF33" s="167"/>
      <c r="AG33" s="167"/>
      <c r="AH33" s="167"/>
      <c r="AI33" s="167"/>
      <c r="AJ33" s="167"/>
      <c r="AK33" s="167"/>
      <c r="AL33" s="167"/>
      <c r="AM33" s="167"/>
      <c r="AN33" s="168"/>
      <c r="AO33" s="168"/>
      <c r="AP33" s="168"/>
      <c r="AQ33" s="168"/>
      <c r="AR33" s="168"/>
      <c r="AS33" s="168"/>
      <c r="AT33" s="169"/>
      <c r="AU33" s="169"/>
      <c r="AV33" s="169"/>
      <c r="AW33" s="169"/>
      <c r="AX33" s="169"/>
      <c r="AY33" s="169"/>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1"/>
      <c r="BY33" s="171"/>
      <c r="BZ33" s="170"/>
      <c r="CA33" s="170"/>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row>
    <row r="34" spans="1:181" ht="20.100000000000001" customHeight="1" x14ac:dyDescent="0.25">
      <c r="A34" s="166"/>
      <c r="B34" s="166"/>
      <c r="C34" s="166"/>
      <c r="D34" s="166"/>
      <c r="E34" s="166"/>
      <c r="F34" s="166"/>
      <c r="G34" s="166"/>
      <c r="H34" s="166"/>
      <c r="I34" s="166"/>
      <c r="J34" s="166"/>
      <c r="K34" s="166"/>
      <c r="L34" s="166"/>
      <c r="M34" s="166"/>
      <c r="N34" s="166"/>
      <c r="O34" s="166"/>
      <c r="P34" s="166"/>
      <c r="Q34" s="166"/>
      <c r="R34" s="166"/>
      <c r="S34" s="166"/>
      <c r="T34" s="166"/>
      <c r="U34" s="167"/>
      <c r="V34" s="167"/>
      <c r="W34" s="167"/>
      <c r="X34" s="167"/>
      <c r="Y34" s="167"/>
      <c r="Z34" s="167"/>
      <c r="AA34" s="167"/>
      <c r="AB34" s="167"/>
      <c r="AC34" s="167"/>
      <c r="AD34" s="167"/>
      <c r="AE34" s="167"/>
      <c r="AF34" s="167"/>
      <c r="AG34" s="167"/>
      <c r="AH34" s="167"/>
      <c r="AI34" s="167"/>
      <c r="AJ34" s="167"/>
      <c r="AK34" s="167"/>
      <c r="AL34" s="167"/>
      <c r="AM34" s="167"/>
      <c r="AN34" s="168"/>
      <c r="AO34" s="168"/>
      <c r="AP34" s="168"/>
      <c r="AQ34" s="168"/>
      <c r="AR34" s="168"/>
      <c r="AS34" s="168"/>
      <c r="AT34" s="169"/>
      <c r="AU34" s="169"/>
      <c r="AV34" s="169"/>
      <c r="AW34" s="169"/>
      <c r="AX34" s="169"/>
      <c r="AY34" s="169"/>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1"/>
      <c r="BY34" s="171"/>
      <c r="BZ34" s="170"/>
      <c r="CA34" s="170"/>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row>
    <row r="35" spans="1:181" ht="20.100000000000001" customHeight="1" x14ac:dyDescent="0.25">
      <c r="A35" s="166"/>
      <c r="B35" s="166"/>
      <c r="C35" s="166"/>
      <c r="D35" s="166"/>
      <c r="E35" s="166"/>
      <c r="F35" s="166"/>
      <c r="G35" s="166"/>
      <c r="H35" s="166"/>
      <c r="I35" s="166"/>
      <c r="J35" s="166"/>
      <c r="K35" s="166"/>
      <c r="L35" s="166"/>
      <c r="M35" s="166"/>
      <c r="N35" s="166"/>
      <c r="O35" s="166"/>
      <c r="P35" s="166"/>
      <c r="Q35" s="166"/>
      <c r="R35" s="166"/>
      <c r="S35" s="166"/>
      <c r="T35" s="166"/>
      <c r="U35" s="167"/>
      <c r="V35" s="167"/>
      <c r="W35" s="167"/>
      <c r="X35" s="167"/>
      <c r="Y35" s="167"/>
      <c r="Z35" s="167"/>
      <c r="AA35" s="167"/>
      <c r="AB35" s="167"/>
      <c r="AC35" s="167"/>
      <c r="AD35" s="167"/>
      <c r="AE35" s="167"/>
      <c r="AF35" s="167"/>
      <c r="AG35" s="167"/>
      <c r="AH35" s="167"/>
      <c r="AI35" s="167"/>
      <c r="AJ35" s="167"/>
      <c r="AK35" s="167"/>
      <c r="AL35" s="167"/>
      <c r="AM35" s="167"/>
      <c r="AN35" s="168"/>
      <c r="AO35" s="168"/>
      <c r="AP35" s="168"/>
      <c r="AQ35" s="168"/>
      <c r="AR35" s="168"/>
      <c r="AS35" s="168"/>
      <c r="AT35" s="169"/>
      <c r="AU35" s="169"/>
      <c r="AV35" s="169"/>
      <c r="AW35" s="169"/>
      <c r="AX35" s="169"/>
      <c r="AY35" s="169"/>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1"/>
      <c r="BY35" s="171"/>
      <c r="BZ35" s="170"/>
      <c r="CA35" s="170"/>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53"/>
      <c r="EN35" s="153"/>
      <c r="EO35" s="153"/>
      <c r="EP35" s="153"/>
      <c r="EQ35" s="153"/>
      <c r="ER35" s="153"/>
      <c r="ES35" s="153"/>
      <c r="ET35" s="153"/>
      <c r="EU35" s="153"/>
      <c r="EV35" s="153"/>
      <c r="EW35" s="153"/>
      <c r="EX35" s="153"/>
      <c r="EY35" s="153"/>
      <c r="EZ35" s="153"/>
      <c r="FA35" s="153"/>
      <c r="FB35" s="153"/>
      <c r="FC35" s="153"/>
      <c r="FD35" s="153"/>
      <c r="FE35" s="153"/>
      <c r="FF35" s="153"/>
      <c r="FG35" s="153"/>
      <c r="FH35" s="153"/>
      <c r="FI35" s="153"/>
      <c r="FJ35" s="153"/>
      <c r="FK35" s="153"/>
      <c r="FL35" s="153"/>
      <c r="FM35" s="153"/>
      <c r="FN35" s="153"/>
      <c r="FO35" s="153"/>
      <c r="FP35" s="153"/>
      <c r="FQ35" s="153"/>
      <c r="FR35" s="153"/>
      <c r="FS35" s="153"/>
      <c r="FT35" s="153"/>
      <c r="FU35" s="153"/>
      <c r="FV35" s="153"/>
      <c r="FW35" s="153"/>
      <c r="FX35" s="153"/>
      <c r="FY35" s="153"/>
    </row>
    <row r="36" spans="1:181" ht="20.100000000000001" customHeight="1" x14ac:dyDescent="0.25">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c r="DG36" s="153"/>
      <c r="DH36" s="153"/>
      <c r="DI36" s="153"/>
      <c r="DJ36" s="153"/>
      <c r="DK36" s="153"/>
      <c r="DL36" s="153"/>
      <c r="DM36" s="153"/>
      <c r="DN36" s="153"/>
      <c r="DO36" s="153"/>
      <c r="DP36" s="153"/>
      <c r="DQ36" s="153"/>
      <c r="DR36" s="153"/>
      <c r="DS36" s="153"/>
      <c r="DT36" s="153"/>
      <c r="DU36" s="153"/>
      <c r="DV36" s="153"/>
      <c r="DW36" s="153"/>
      <c r="DX36" s="153"/>
      <c r="DY36" s="153"/>
      <c r="DZ36" s="153"/>
      <c r="EA36" s="153"/>
      <c r="EB36" s="153"/>
      <c r="EC36" s="153"/>
      <c r="ED36" s="153"/>
      <c r="EE36" s="153"/>
      <c r="EF36" s="153"/>
      <c r="EG36" s="153"/>
      <c r="EH36" s="153"/>
      <c r="EI36" s="153"/>
      <c r="EJ36" s="153"/>
      <c r="EK36" s="153"/>
      <c r="EL36" s="153"/>
      <c r="EM36" s="153"/>
      <c r="EN36" s="153"/>
      <c r="EO36" s="153"/>
      <c r="EP36" s="153"/>
      <c r="EQ36" s="153"/>
      <c r="ER36" s="153"/>
      <c r="ES36" s="153"/>
      <c r="ET36" s="153"/>
      <c r="EU36" s="153"/>
      <c r="EV36" s="153"/>
      <c r="EW36" s="153"/>
      <c r="EX36" s="153"/>
      <c r="EY36" s="153"/>
      <c r="EZ36" s="153"/>
      <c r="FA36" s="153"/>
      <c r="FB36" s="153"/>
      <c r="FC36" s="153"/>
      <c r="FD36" s="153"/>
      <c r="FE36" s="153"/>
      <c r="FF36" s="153"/>
      <c r="FG36" s="153"/>
      <c r="FH36" s="153"/>
      <c r="FI36" s="153"/>
      <c r="FJ36" s="153"/>
      <c r="FK36" s="153"/>
      <c r="FL36" s="153"/>
      <c r="FM36" s="153"/>
      <c r="FN36" s="153"/>
      <c r="FO36" s="153"/>
      <c r="FP36" s="153"/>
      <c r="FQ36" s="153"/>
      <c r="FR36" s="153"/>
      <c r="FS36" s="153"/>
      <c r="FT36" s="153"/>
      <c r="FU36" s="153"/>
      <c r="FV36" s="153"/>
      <c r="FW36" s="153"/>
      <c r="FX36" s="153"/>
      <c r="FY36" s="153"/>
    </row>
    <row r="37" spans="1:181" ht="20.100000000000001" customHeight="1" x14ac:dyDescent="0.25">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c r="DD37" s="153"/>
      <c r="DE37" s="153"/>
      <c r="DF37" s="153"/>
      <c r="DG37" s="153"/>
      <c r="DH37" s="153"/>
      <c r="DI37" s="153"/>
      <c r="DJ37" s="153"/>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c r="EI37" s="153"/>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153"/>
      <c r="FT37" s="153"/>
      <c r="FU37" s="153"/>
      <c r="FV37" s="153"/>
      <c r="FW37" s="153"/>
      <c r="FX37" s="153"/>
      <c r="FY37" s="153"/>
    </row>
    <row r="38" spans="1:181" ht="20.100000000000001" customHeight="1" x14ac:dyDescent="0.25">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c r="DD38" s="153"/>
      <c r="DE38" s="153"/>
      <c r="DF38" s="153"/>
      <c r="DG38" s="153"/>
      <c r="DH38" s="153"/>
      <c r="DI38" s="153"/>
      <c r="DJ38" s="153"/>
      <c r="DK38" s="153"/>
      <c r="DL38" s="153"/>
      <c r="DM38" s="153"/>
      <c r="DN38" s="153"/>
      <c r="DO38" s="153"/>
      <c r="DP38" s="153"/>
      <c r="DQ38" s="153"/>
      <c r="DR38" s="153"/>
      <c r="DS38" s="153"/>
      <c r="DT38" s="153"/>
      <c r="DU38" s="153"/>
      <c r="DV38" s="153"/>
      <c r="DW38" s="153"/>
      <c r="DX38" s="153"/>
      <c r="DY38" s="153"/>
      <c r="DZ38" s="153"/>
      <c r="EA38" s="153"/>
      <c r="EB38" s="153"/>
      <c r="EC38" s="153"/>
      <c r="ED38" s="153"/>
      <c r="EE38" s="153"/>
      <c r="EF38" s="153"/>
      <c r="EG38" s="153"/>
      <c r="EH38" s="153"/>
      <c r="EI38" s="153"/>
      <c r="EJ38" s="153"/>
      <c r="EK38" s="153"/>
      <c r="EL38" s="153"/>
      <c r="EM38" s="153"/>
      <c r="EN38" s="153"/>
      <c r="EO38" s="153"/>
      <c r="EP38" s="153"/>
      <c r="EQ38" s="153"/>
      <c r="ER38" s="153"/>
      <c r="ES38" s="153"/>
      <c r="ET38" s="153"/>
      <c r="EU38" s="153"/>
      <c r="EV38" s="153"/>
      <c r="EW38" s="153"/>
      <c r="EX38" s="153"/>
      <c r="EY38" s="153"/>
      <c r="EZ38" s="153"/>
      <c r="FA38" s="153"/>
      <c r="FB38" s="153"/>
      <c r="FC38" s="153"/>
      <c r="FD38" s="153"/>
      <c r="FE38" s="153"/>
      <c r="FF38" s="153"/>
      <c r="FG38" s="153"/>
      <c r="FH38" s="153"/>
      <c r="FI38" s="153"/>
      <c r="FJ38" s="153"/>
      <c r="FK38" s="153"/>
      <c r="FL38" s="153"/>
      <c r="FM38" s="153"/>
      <c r="FN38" s="153"/>
      <c r="FO38" s="153"/>
      <c r="FP38" s="153"/>
      <c r="FQ38" s="153"/>
      <c r="FR38" s="153"/>
      <c r="FS38" s="153"/>
      <c r="FT38" s="153"/>
      <c r="FU38" s="153"/>
      <c r="FV38" s="153"/>
      <c r="FW38" s="153"/>
      <c r="FX38" s="153"/>
      <c r="FY38" s="153"/>
    </row>
    <row r="39" spans="1:181" ht="20.100000000000001" customHeight="1" x14ac:dyDescent="0.25">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row>
    <row r="40" spans="1:181" ht="20.100000000000001" customHeight="1" x14ac:dyDescent="0.25">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row>
    <row r="41" spans="1:181" x14ac:dyDescent="0.25">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3"/>
      <c r="FU41" s="153"/>
      <c r="FV41" s="153"/>
      <c r="FW41" s="153"/>
      <c r="FX41" s="153"/>
      <c r="FY41" s="153"/>
    </row>
    <row r="42" spans="1:181" x14ac:dyDescent="0.25">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c r="DP42" s="153"/>
      <c r="DQ42" s="153"/>
      <c r="DR42" s="153"/>
      <c r="DS42" s="153"/>
      <c r="DT42" s="153"/>
      <c r="DU42" s="153"/>
      <c r="DV42" s="153"/>
      <c r="DW42" s="153"/>
      <c r="DX42" s="153"/>
      <c r="DY42" s="153"/>
      <c r="DZ42" s="153"/>
      <c r="EA42" s="153"/>
      <c r="EB42" s="153"/>
      <c r="EC42" s="153"/>
      <c r="ED42" s="153"/>
      <c r="EE42" s="153"/>
      <c r="EF42" s="153"/>
      <c r="EG42" s="153"/>
      <c r="EH42" s="153"/>
      <c r="EI42" s="153"/>
      <c r="EJ42" s="153"/>
      <c r="EK42" s="153"/>
      <c r="EL42" s="153"/>
      <c r="EM42" s="153"/>
      <c r="EN42" s="153"/>
      <c r="EO42" s="153"/>
      <c r="EP42" s="153"/>
      <c r="EQ42" s="153"/>
      <c r="ER42" s="153"/>
      <c r="ES42" s="153"/>
      <c r="ET42" s="153"/>
      <c r="EU42" s="153"/>
      <c r="EV42" s="153"/>
      <c r="EW42" s="153"/>
      <c r="EX42" s="153"/>
      <c r="EY42" s="153"/>
      <c r="EZ42" s="153"/>
      <c r="FA42" s="153"/>
      <c r="FB42" s="153"/>
      <c r="FC42" s="153"/>
      <c r="FD42" s="153"/>
      <c r="FE42" s="153"/>
      <c r="FF42" s="153"/>
      <c r="FG42" s="153"/>
      <c r="FH42" s="153"/>
      <c r="FI42" s="153"/>
      <c r="FJ42" s="153"/>
      <c r="FK42" s="153"/>
      <c r="FL42" s="153"/>
      <c r="FM42" s="153"/>
      <c r="FN42" s="153"/>
      <c r="FO42" s="153"/>
      <c r="FP42" s="153"/>
      <c r="FQ42" s="153"/>
      <c r="FR42" s="153"/>
      <c r="FS42" s="153"/>
      <c r="FT42" s="153"/>
      <c r="FU42" s="153"/>
      <c r="FV42" s="153"/>
      <c r="FW42" s="153"/>
      <c r="FX42" s="153"/>
      <c r="FY42" s="153"/>
    </row>
    <row r="43" spans="1:181" x14ac:dyDescent="0.25">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3"/>
      <c r="DK43" s="153"/>
      <c r="DL43" s="153"/>
      <c r="DM43" s="153"/>
      <c r="DN43" s="153"/>
      <c r="DO43" s="153"/>
      <c r="DP43" s="153"/>
      <c r="DQ43" s="153"/>
      <c r="DR43" s="153"/>
      <c r="DS43" s="153"/>
      <c r="DT43" s="153"/>
      <c r="DU43" s="153"/>
      <c r="DV43" s="153"/>
      <c r="DW43" s="153"/>
      <c r="DX43" s="153"/>
      <c r="DY43" s="153"/>
      <c r="DZ43" s="153"/>
      <c r="EA43" s="153"/>
      <c r="EB43" s="153"/>
      <c r="EC43" s="153"/>
      <c r="ED43" s="153"/>
      <c r="EE43" s="153"/>
      <c r="EF43" s="153"/>
      <c r="EG43" s="153"/>
      <c r="EH43" s="153"/>
      <c r="EI43" s="153"/>
      <c r="EJ43" s="153"/>
      <c r="EK43" s="153"/>
      <c r="EL43" s="153"/>
      <c r="EM43" s="153"/>
      <c r="EN43" s="153"/>
      <c r="EO43" s="153"/>
      <c r="EP43" s="153"/>
      <c r="EQ43" s="153"/>
      <c r="ER43" s="153"/>
      <c r="ES43" s="153"/>
      <c r="ET43" s="153"/>
      <c r="EU43" s="153"/>
      <c r="EV43" s="153"/>
      <c r="EW43" s="153"/>
      <c r="EX43" s="153"/>
      <c r="EY43" s="153"/>
      <c r="EZ43" s="153"/>
      <c r="FA43" s="153"/>
      <c r="FB43" s="153"/>
      <c r="FC43" s="153"/>
      <c r="FD43" s="153"/>
      <c r="FE43" s="153"/>
      <c r="FF43" s="153"/>
      <c r="FG43" s="153"/>
      <c r="FH43" s="153"/>
      <c r="FI43" s="153"/>
      <c r="FJ43" s="153"/>
      <c r="FK43" s="153"/>
      <c r="FL43" s="153"/>
      <c r="FM43" s="153"/>
      <c r="FN43" s="153"/>
      <c r="FO43" s="153"/>
      <c r="FP43" s="153"/>
      <c r="FQ43" s="153"/>
      <c r="FR43" s="153"/>
      <c r="FS43" s="153"/>
      <c r="FT43" s="153"/>
      <c r="FU43" s="153"/>
      <c r="FV43" s="153"/>
      <c r="FW43" s="153"/>
      <c r="FX43" s="153"/>
      <c r="FY43" s="153"/>
    </row>
    <row r="44" spans="1:181" x14ac:dyDescent="0.25">
      <c r="CC44" s="153"/>
      <c r="CD44" s="153"/>
      <c r="CE44" s="153"/>
      <c r="CF44" s="153"/>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c r="DD44" s="153"/>
      <c r="DE44" s="153"/>
      <c r="DF44" s="153"/>
      <c r="DG44" s="153"/>
      <c r="DH44" s="153"/>
      <c r="DI44" s="153"/>
      <c r="DJ44" s="153"/>
      <c r="DK44" s="153"/>
      <c r="DL44" s="153"/>
      <c r="DM44" s="153"/>
      <c r="DN44" s="153"/>
      <c r="DO44" s="153"/>
      <c r="DP44" s="153"/>
      <c r="DQ44" s="153"/>
      <c r="DR44" s="153"/>
      <c r="DS44" s="153"/>
      <c r="DT44" s="153"/>
      <c r="DU44" s="153"/>
      <c r="DV44" s="153"/>
      <c r="DW44" s="153"/>
      <c r="DX44" s="153"/>
      <c r="DY44" s="153"/>
      <c r="DZ44" s="153"/>
      <c r="EA44" s="153"/>
      <c r="EB44" s="153"/>
      <c r="EC44" s="153"/>
      <c r="ED44" s="153"/>
      <c r="EE44" s="153"/>
      <c r="EF44" s="153"/>
      <c r="EG44" s="153"/>
      <c r="EH44" s="153"/>
      <c r="EI44" s="153"/>
      <c r="EJ44" s="153"/>
      <c r="EK44" s="153"/>
      <c r="EL44" s="153"/>
      <c r="EM44" s="153"/>
      <c r="EN44" s="153"/>
      <c r="EO44" s="153"/>
      <c r="EP44" s="153"/>
      <c r="EQ44" s="153"/>
      <c r="ER44" s="153"/>
      <c r="ES44" s="153"/>
      <c r="ET44" s="153"/>
      <c r="EU44" s="153"/>
      <c r="EV44" s="153"/>
      <c r="EW44" s="153"/>
      <c r="EX44" s="153"/>
      <c r="EY44" s="153"/>
      <c r="EZ44" s="153"/>
      <c r="FA44" s="153"/>
      <c r="FB44" s="153"/>
      <c r="FC44" s="153"/>
      <c r="FD44" s="153"/>
      <c r="FE44" s="153"/>
      <c r="FF44" s="153"/>
      <c r="FG44" s="153"/>
      <c r="FH44" s="153"/>
      <c r="FI44" s="153"/>
      <c r="FJ44" s="153"/>
      <c r="FK44" s="153"/>
      <c r="FL44" s="153"/>
      <c r="FM44" s="153"/>
      <c r="FN44" s="153"/>
      <c r="FO44" s="153"/>
      <c r="FP44" s="153"/>
      <c r="FQ44" s="153"/>
      <c r="FR44" s="153"/>
      <c r="FS44" s="153"/>
      <c r="FT44" s="153"/>
      <c r="FU44" s="153"/>
      <c r="FV44" s="153"/>
      <c r="FW44" s="153"/>
      <c r="FX44" s="153"/>
      <c r="FY44" s="153"/>
    </row>
    <row r="45" spans="1:181" x14ac:dyDescent="0.25">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3"/>
      <c r="DM45" s="153"/>
      <c r="DN45" s="153"/>
      <c r="DO45" s="153"/>
      <c r="DP45" s="153"/>
      <c r="DQ45" s="153"/>
      <c r="DR45" s="153"/>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3"/>
      <c r="FU45" s="153"/>
      <c r="FV45" s="153"/>
      <c r="FW45" s="153"/>
      <c r="FX45" s="153"/>
      <c r="FY45" s="153"/>
    </row>
    <row r="46" spans="1:181" x14ac:dyDescent="0.25">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c r="EO46" s="153"/>
      <c r="EP46" s="153"/>
      <c r="EQ46" s="153"/>
      <c r="ER46" s="153"/>
      <c r="ES46" s="153"/>
      <c r="ET46" s="153"/>
      <c r="EU46" s="153"/>
      <c r="EV46" s="153"/>
      <c r="EW46" s="153"/>
      <c r="EX46" s="153"/>
      <c r="EY46" s="153"/>
      <c r="EZ46" s="153"/>
      <c r="FA46" s="153"/>
      <c r="FB46" s="153"/>
      <c r="FC46" s="153"/>
      <c r="FD46" s="153"/>
      <c r="FE46" s="153"/>
      <c r="FF46" s="153"/>
      <c r="FG46" s="153"/>
      <c r="FH46" s="153"/>
      <c r="FI46" s="153"/>
      <c r="FJ46" s="153"/>
      <c r="FK46" s="153"/>
      <c r="FL46" s="153"/>
      <c r="FM46" s="153"/>
      <c r="FN46" s="153"/>
      <c r="FO46" s="153"/>
      <c r="FP46" s="153"/>
      <c r="FQ46" s="153"/>
      <c r="FR46" s="153"/>
      <c r="FS46" s="153"/>
      <c r="FT46" s="153"/>
      <c r="FU46" s="153"/>
      <c r="FV46" s="153"/>
      <c r="FW46" s="153"/>
      <c r="FX46" s="153"/>
      <c r="FY46" s="153"/>
    </row>
    <row r="47" spans="1:181" x14ac:dyDescent="0.25">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row>
    <row r="48" spans="1:181" x14ac:dyDescent="0.25">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53"/>
      <c r="EY48" s="153"/>
      <c r="EZ48" s="153"/>
      <c r="FA48" s="153"/>
      <c r="FB48" s="153"/>
      <c r="FC48" s="153"/>
      <c r="FD48" s="153"/>
      <c r="FE48" s="153"/>
      <c r="FF48" s="153"/>
      <c r="FG48" s="153"/>
      <c r="FH48" s="153"/>
      <c r="FI48" s="153"/>
      <c r="FJ48" s="153"/>
      <c r="FK48" s="153"/>
      <c r="FL48" s="153"/>
      <c r="FM48" s="153"/>
      <c r="FN48" s="153"/>
      <c r="FO48" s="153"/>
      <c r="FP48" s="153"/>
      <c r="FQ48" s="153"/>
      <c r="FR48" s="153"/>
      <c r="FS48" s="153"/>
      <c r="FT48" s="153"/>
      <c r="FU48" s="153"/>
      <c r="FV48" s="153"/>
      <c r="FW48" s="153"/>
      <c r="FX48" s="153"/>
      <c r="FY48" s="153"/>
    </row>
    <row r="49" spans="81:181" x14ac:dyDescent="0.25">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3"/>
      <c r="FU49" s="153"/>
      <c r="FV49" s="153"/>
      <c r="FW49" s="153"/>
      <c r="FX49" s="153"/>
      <c r="FY49" s="153"/>
    </row>
    <row r="50" spans="81:181" x14ac:dyDescent="0.25">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row>
    <row r="51" spans="81:181" x14ac:dyDescent="0.25">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row>
    <row r="52" spans="81:181" x14ac:dyDescent="0.25">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c r="FG52" s="153"/>
      <c r="FH52" s="153"/>
      <c r="FI52" s="153"/>
      <c r="FJ52" s="153"/>
      <c r="FK52" s="153"/>
      <c r="FL52" s="153"/>
      <c r="FM52" s="153"/>
      <c r="FN52" s="153"/>
      <c r="FO52" s="153"/>
      <c r="FP52" s="153"/>
      <c r="FQ52" s="153"/>
      <c r="FR52" s="153"/>
      <c r="FS52" s="153"/>
      <c r="FT52" s="153"/>
      <c r="FU52" s="153"/>
      <c r="FV52" s="153"/>
      <c r="FW52" s="153"/>
      <c r="FX52" s="153"/>
      <c r="FY52" s="153"/>
    </row>
    <row r="53" spans="81:181" x14ac:dyDescent="0.25">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3"/>
      <c r="EE53" s="153"/>
      <c r="EF53" s="153"/>
      <c r="EG53" s="153"/>
      <c r="EH53" s="153"/>
      <c r="EI53" s="153"/>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3"/>
      <c r="FU53" s="153"/>
      <c r="FV53" s="153"/>
      <c r="FW53" s="153"/>
      <c r="FX53" s="153"/>
      <c r="FY53" s="153"/>
    </row>
    <row r="54" spans="81:181" x14ac:dyDescent="0.25">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153"/>
      <c r="FH54" s="153"/>
      <c r="FI54" s="153"/>
      <c r="FJ54" s="153"/>
      <c r="FK54" s="153"/>
      <c r="FL54" s="153"/>
      <c r="FM54" s="153"/>
      <c r="FN54" s="153"/>
      <c r="FO54" s="153"/>
      <c r="FP54" s="153"/>
      <c r="FQ54" s="153"/>
      <c r="FR54" s="153"/>
      <c r="FS54" s="153"/>
      <c r="FT54" s="153"/>
      <c r="FU54" s="153"/>
      <c r="FV54" s="153"/>
      <c r="FW54" s="153"/>
      <c r="FX54" s="153"/>
      <c r="FY54" s="153"/>
    </row>
    <row r="55" spans="81:181" x14ac:dyDescent="0.25">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3"/>
      <c r="DM55" s="153"/>
      <c r="DN55" s="153"/>
      <c r="DO55" s="153"/>
      <c r="DP55" s="153"/>
      <c r="DQ55" s="153"/>
      <c r="DR55" s="153"/>
      <c r="DS55" s="153"/>
      <c r="DT55" s="153"/>
      <c r="DU55" s="153"/>
      <c r="DV55" s="153"/>
      <c r="DW55" s="153"/>
      <c r="DX55" s="153"/>
      <c r="DY55" s="153"/>
      <c r="DZ55" s="153"/>
      <c r="EA55" s="153"/>
      <c r="EB55" s="153"/>
      <c r="EC55" s="153"/>
      <c r="ED55" s="153"/>
      <c r="EE55" s="153"/>
      <c r="EF55" s="153"/>
      <c r="EG55" s="153"/>
      <c r="EH55" s="153"/>
      <c r="EI55" s="153"/>
      <c r="EJ55" s="153"/>
      <c r="EK55" s="153"/>
      <c r="EL55" s="153"/>
      <c r="EM55" s="153"/>
      <c r="EN55" s="153"/>
      <c r="EO55" s="153"/>
      <c r="EP55" s="153"/>
      <c r="EQ55" s="153"/>
      <c r="ER55" s="153"/>
      <c r="ES55" s="153"/>
      <c r="ET55" s="153"/>
      <c r="EU55" s="153"/>
      <c r="EV55" s="153"/>
      <c r="EW55" s="153"/>
      <c r="EX55" s="153"/>
      <c r="EY55" s="153"/>
      <c r="EZ55" s="153"/>
      <c r="FA55" s="153"/>
      <c r="FB55" s="153"/>
      <c r="FC55" s="153"/>
      <c r="FD55" s="153"/>
      <c r="FE55" s="153"/>
      <c r="FF55" s="153"/>
      <c r="FG55" s="153"/>
      <c r="FH55" s="153"/>
      <c r="FI55" s="153"/>
      <c r="FJ55" s="153"/>
      <c r="FK55" s="153"/>
      <c r="FL55" s="153"/>
      <c r="FM55" s="153"/>
      <c r="FN55" s="153"/>
      <c r="FO55" s="153"/>
      <c r="FP55" s="153"/>
      <c r="FQ55" s="153"/>
      <c r="FR55" s="153"/>
      <c r="FS55" s="153"/>
      <c r="FT55" s="153"/>
      <c r="FU55" s="153"/>
      <c r="FV55" s="153"/>
      <c r="FW55" s="153"/>
      <c r="FX55" s="153"/>
      <c r="FY55" s="153"/>
    </row>
    <row r="56" spans="81:181" x14ac:dyDescent="0.25">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ED56" s="153"/>
      <c r="EE56" s="153"/>
      <c r="EF56" s="153"/>
      <c r="EG56" s="153"/>
      <c r="EH56" s="153"/>
      <c r="EI56" s="153"/>
      <c r="EJ56" s="153"/>
      <c r="EK56" s="153"/>
      <c r="EL56" s="153"/>
      <c r="EM56" s="153"/>
      <c r="EN56" s="153"/>
      <c r="EO56" s="153"/>
      <c r="EP56" s="153"/>
      <c r="EQ56" s="153"/>
      <c r="ER56" s="153"/>
      <c r="ES56" s="153"/>
      <c r="ET56" s="153"/>
      <c r="EU56" s="153"/>
      <c r="EV56" s="153"/>
      <c r="EW56" s="153"/>
      <c r="EX56" s="153"/>
      <c r="EY56" s="153"/>
      <c r="EZ56" s="153"/>
      <c r="FA56" s="153"/>
      <c r="FB56" s="153"/>
      <c r="FC56" s="153"/>
      <c r="FD56" s="153"/>
      <c r="FE56" s="153"/>
      <c r="FF56" s="153"/>
      <c r="FG56" s="153"/>
      <c r="FH56" s="153"/>
      <c r="FI56" s="153"/>
      <c r="FJ56" s="153"/>
      <c r="FK56" s="153"/>
      <c r="FL56" s="153"/>
      <c r="FM56" s="153"/>
      <c r="FN56" s="153"/>
      <c r="FO56" s="153"/>
      <c r="FP56" s="153"/>
      <c r="FQ56" s="153"/>
      <c r="FR56" s="153"/>
      <c r="FS56" s="153"/>
      <c r="FT56" s="153"/>
      <c r="FU56" s="153"/>
      <c r="FV56" s="153"/>
      <c r="FW56" s="153"/>
      <c r="FX56" s="153"/>
      <c r="FY56" s="153"/>
    </row>
    <row r="57" spans="81:181" x14ac:dyDescent="0.25">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3"/>
      <c r="DM57" s="153"/>
      <c r="DN57" s="153"/>
      <c r="DO57" s="153"/>
      <c r="DP57" s="153"/>
      <c r="DQ57" s="153"/>
      <c r="DR57" s="153"/>
      <c r="DS57" s="153"/>
      <c r="DT57" s="153"/>
      <c r="DU57" s="153"/>
      <c r="DV57" s="153"/>
      <c r="DW57" s="153"/>
      <c r="DX57" s="153"/>
      <c r="DY57" s="153"/>
      <c r="DZ57" s="153"/>
      <c r="EA57" s="153"/>
      <c r="EB57" s="153"/>
      <c r="EC57" s="153"/>
      <c r="ED57" s="153"/>
      <c r="EE57" s="153"/>
      <c r="EF57" s="153"/>
      <c r="EG57" s="153"/>
      <c r="EH57" s="153"/>
      <c r="EI57" s="153"/>
      <c r="EJ57" s="153"/>
      <c r="EK57" s="153"/>
      <c r="EL57" s="153"/>
      <c r="EM57" s="153"/>
      <c r="EN57" s="153"/>
      <c r="EO57" s="153"/>
      <c r="EP57" s="153"/>
      <c r="EQ57" s="153"/>
      <c r="ER57" s="153"/>
      <c r="ES57" s="153"/>
      <c r="ET57" s="153"/>
      <c r="EU57" s="153"/>
      <c r="EV57" s="153"/>
      <c r="EW57" s="153"/>
      <c r="EX57" s="153"/>
      <c r="EY57" s="153"/>
      <c r="EZ57" s="153"/>
      <c r="FA57" s="153"/>
      <c r="FB57" s="153"/>
      <c r="FC57" s="153"/>
      <c r="FD57" s="153"/>
      <c r="FE57" s="153"/>
      <c r="FF57" s="153"/>
      <c r="FG57" s="153"/>
      <c r="FH57" s="153"/>
      <c r="FI57" s="153"/>
      <c r="FJ57" s="153"/>
      <c r="FK57" s="153"/>
      <c r="FL57" s="153"/>
      <c r="FM57" s="153"/>
      <c r="FN57" s="153"/>
      <c r="FO57" s="153"/>
      <c r="FP57" s="153"/>
      <c r="FQ57" s="153"/>
      <c r="FR57" s="153"/>
      <c r="FS57" s="153"/>
      <c r="FT57" s="153"/>
      <c r="FU57" s="153"/>
      <c r="FV57" s="153"/>
      <c r="FW57" s="153"/>
      <c r="FX57" s="153"/>
      <c r="FY57" s="153"/>
    </row>
    <row r="58" spans="81:181" x14ac:dyDescent="0.25">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c r="DT58" s="153"/>
      <c r="DU58" s="153"/>
      <c r="DV58" s="153"/>
      <c r="DW58" s="153"/>
      <c r="DX58" s="153"/>
      <c r="DY58" s="153"/>
      <c r="DZ58" s="153"/>
      <c r="EA58" s="153"/>
      <c r="EB58" s="153"/>
      <c r="EC58" s="153"/>
      <c r="ED58" s="153"/>
      <c r="EE58" s="153"/>
      <c r="EF58" s="153"/>
      <c r="EG58" s="153"/>
      <c r="EH58" s="153"/>
      <c r="EI58" s="153"/>
      <c r="EJ58" s="153"/>
      <c r="EK58" s="153"/>
      <c r="EL58" s="153"/>
      <c r="EM58" s="153"/>
      <c r="EN58" s="153"/>
      <c r="EO58" s="153"/>
      <c r="EP58" s="153"/>
      <c r="EQ58" s="153"/>
      <c r="ER58" s="153"/>
      <c r="ES58" s="153"/>
      <c r="ET58" s="153"/>
      <c r="EU58" s="153"/>
      <c r="EV58" s="153"/>
      <c r="EW58" s="153"/>
      <c r="EX58" s="153"/>
      <c r="EY58" s="153"/>
      <c r="EZ58" s="153"/>
      <c r="FA58" s="153"/>
      <c r="FB58" s="153"/>
      <c r="FC58" s="153"/>
      <c r="FD58" s="153"/>
      <c r="FE58" s="153"/>
      <c r="FF58" s="153"/>
      <c r="FG58" s="153"/>
      <c r="FH58" s="153"/>
      <c r="FI58" s="153"/>
      <c r="FJ58" s="153"/>
      <c r="FK58" s="153"/>
      <c r="FL58" s="153"/>
      <c r="FM58" s="153"/>
      <c r="FN58" s="153"/>
      <c r="FO58" s="153"/>
      <c r="FP58" s="153"/>
      <c r="FQ58" s="153"/>
      <c r="FR58" s="153"/>
      <c r="FS58" s="153"/>
      <c r="FT58" s="153"/>
      <c r="FU58" s="153"/>
      <c r="FV58" s="153"/>
      <c r="FW58" s="153"/>
      <c r="FX58" s="153"/>
      <c r="FY58" s="153"/>
    </row>
    <row r="59" spans="81:181" x14ac:dyDescent="0.25">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3"/>
      <c r="EE59" s="153"/>
      <c r="EF59" s="153"/>
      <c r="EG59" s="153"/>
      <c r="EH59" s="153"/>
      <c r="EI59" s="153"/>
      <c r="EJ59" s="153"/>
      <c r="EK59" s="153"/>
      <c r="EL59" s="153"/>
      <c r="EM59" s="153"/>
      <c r="EN59" s="153"/>
      <c r="EO59" s="153"/>
      <c r="EP59" s="153"/>
      <c r="EQ59" s="153"/>
      <c r="ER59" s="153"/>
      <c r="ES59" s="153"/>
      <c r="ET59" s="153"/>
      <c r="EU59" s="153"/>
      <c r="EV59" s="153"/>
      <c r="EW59" s="153"/>
      <c r="EX59" s="153"/>
      <c r="EY59" s="153"/>
      <c r="EZ59" s="153"/>
      <c r="FA59" s="153"/>
      <c r="FB59" s="153"/>
      <c r="FC59" s="153"/>
      <c r="FD59" s="153"/>
      <c r="FE59" s="153"/>
      <c r="FF59" s="153"/>
      <c r="FG59" s="153"/>
      <c r="FH59" s="153"/>
      <c r="FI59" s="153"/>
      <c r="FJ59" s="153"/>
      <c r="FK59" s="153"/>
      <c r="FL59" s="153"/>
      <c r="FM59" s="153"/>
      <c r="FN59" s="153"/>
      <c r="FO59" s="153"/>
      <c r="FP59" s="153"/>
      <c r="FQ59" s="153"/>
      <c r="FR59" s="153"/>
      <c r="FS59" s="153"/>
      <c r="FT59" s="153"/>
      <c r="FU59" s="153"/>
      <c r="FV59" s="153"/>
      <c r="FW59" s="153"/>
      <c r="FX59" s="153"/>
      <c r="FY59" s="153"/>
    </row>
    <row r="60" spans="81:181" x14ac:dyDescent="0.25">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3"/>
      <c r="EE60" s="153"/>
      <c r="EF60" s="153"/>
      <c r="EG60" s="153"/>
      <c r="EH60" s="153"/>
      <c r="EI60" s="153"/>
      <c r="EJ60" s="153"/>
      <c r="EK60" s="153"/>
      <c r="EL60" s="153"/>
      <c r="EM60" s="153"/>
      <c r="EN60" s="153"/>
      <c r="EO60" s="153"/>
      <c r="EP60" s="153"/>
      <c r="EQ60" s="153"/>
      <c r="ER60" s="153"/>
      <c r="ES60" s="153"/>
      <c r="ET60" s="153"/>
      <c r="EU60" s="153"/>
      <c r="EV60" s="153"/>
      <c r="EW60" s="153"/>
      <c r="EX60" s="153"/>
      <c r="EY60" s="153"/>
      <c r="EZ60" s="153"/>
      <c r="FA60" s="153"/>
      <c r="FB60" s="153"/>
      <c r="FC60" s="153"/>
      <c r="FD60" s="153"/>
      <c r="FE60" s="153"/>
      <c r="FF60" s="153"/>
      <c r="FG60" s="153"/>
      <c r="FH60" s="153"/>
      <c r="FI60" s="153"/>
      <c r="FJ60" s="153"/>
      <c r="FK60" s="153"/>
      <c r="FL60" s="153"/>
      <c r="FM60" s="153"/>
      <c r="FN60" s="153"/>
      <c r="FO60" s="153"/>
      <c r="FP60" s="153"/>
      <c r="FQ60" s="153"/>
      <c r="FR60" s="153"/>
      <c r="FS60" s="153"/>
      <c r="FT60" s="153"/>
      <c r="FU60" s="153"/>
      <c r="FV60" s="153"/>
      <c r="FW60" s="153"/>
      <c r="FX60" s="153"/>
      <c r="FY60" s="153"/>
    </row>
    <row r="61" spans="81:181" x14ac:dyDescent="0.25">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3"/>
      <c r="EE61" s="153"/>
      <c r="EF61" s="153"/>
      <c r="EG61" s="153"/>
      <c r="EH61" s="153"/>
      <c r="EI61" s="153"/>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3"/>
      <c r="FU61" s="153"/>
      <c r="FV61" s="153"/>
      <c r="FW61" s="153"/>
      <c r="FX61" s="153"/>
      <c r="FY61" s="153"/>
    </row>
    <row r="62" spans="81:181" x14ac:dyDescent="0.25">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c r="DG62" s="153"/>
      <c r="DH62" s="153"/>
      <c r="DI62" s="153"/>
      <c r="DJ62" s="153"/>
      <c r="DK62" s="153"/>
      <c r="DL62" s="153"/>
      <c r="DM62" s="153"/>
      <c r="DN62" s="153"/>
      <c r="DO62" s="153"/>
      <c r="DP62" s="153"/>
      <c r="DQ62" s="153"/>
      <c r="DR62" s="153"/>
      <c r="DS62" s="153"/>
      <c r="DT62" s="153"/>
      <c r="DU62" s="153"/>
      <c r="DV62" s="153"/>
      <c r="DW62" s="153"/>
      <c r="DX62" s="153"/>
      <c r="DY62" s="153"/>
      <c r="DZ62" s="153"/>
      <c r="EA62" s="153"/>
      <c r="EB62" s="153"/>
      <c r="EC62" s="153"/>
      <c r="ED62" s="153"/>
      <c r="EE62" s="153"/>
      <c r="EF62" s="153"/>
      <c r="EG62" s="153"/>
      <c r="EH62" s="153"/>
      <c r="EI62" s="153"/>
      <c r="EJ62" s="153"/>
      <c r="EK62" s="153"/>
      <c r="EL62" s="153"/>
      <c r="EM62" s="153"/>
      <c r="EN62" s="153"/>
      <c r="EO62" s="153"/>
      <c r="EP62" s="153"/>
      <c r="EQ62" s="153"/>
      <c r="ER62" s="153"/>
      <c r="ES62" s="153"/>
      <c r="ET62" s="153"/>
      <c r="EU62" s="153"/>
      <c r="EV62" s="153"/>
      <c r="EW62" s="153"/>
      <c r="EX62" s="153"/>
      <c r="EY62" s="153"/>
      <c r="EZ62" s="153"/>
      <c r="FA62" s="153"/>
      <c r="FB62" s="153"/>
      <c r="FC62" s="153"/>
      <c r="FD62" s="153"/>
      <c r="FE62" s="153"/>
      <c r="FF62" s="153"/>
      <c r="FG62" s="153"/>
      <c r="FH62" s="153"/>
      <c r="FI62" s="153"/>
      <c r="FJ62" s="153"/>
      <c r="FK62" s="153"/>
      <c r="FL62" s="153"/>
      <c r="FM62" s="153"/>
      <c r="FN62" s="153"/>
      <c r="FO62" s="153"/>
      <c r="FP62" s="153"/>
      <c r="FQ62" s="153"/>
      <c r="FR62" s="153"/>
      <c r="FS62" s="153"/>
      <c r="FT62" s="153"/>
      <c r="FU62" s="153"/>
      <c r="FV62" s="153"/>
      <c r="FW62" s="153"/>
      <c r="FX62" s="153"/>
      <c r="FY62" s="153"/>
    </row>
    <row r="63" spans="81:181" x14ac:dyDescent="0.25">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3"/>
      <c r="DP63" s="153"/>
      <c r="DQ63" s="153"/>
      <c r="DR63" s="153"/>
      <c r="DS63" s="153"/>
      <c r="DT63" s="153"/>
      <c r="DU63" s="153"/>
      <c r="DV63" s="153"/>
      <c r="DW63" s="153"/>
      <c r="DX63" s="153"/>
      <c r="DY63" s="153"/>
      <c r="DZ63" s="153"/>
      <c r="EA63" s="153"/>
      <c r="EB63" s="153"/>
      <c r="EC63" s="153"/>
      <c r="ED63" s="153"/>
      <c r="EE63" s="153"/>
      <c r="EF63" s="153"/>
      <c r="EG63" s="153"/>
      <c r="EH63" s="153"/>
      <c r="EI63" s="153"/>
      <c r="EJ63" s="153"/>
      <c r="EK63" s="153"/>
      <c r="EL63" s="153"/>
      <c r="EM63" s="153"/>
      <c r="EN63" s="153"/>
      <c r="EO63" s="153"/>
      <c r="EP63" s="153"/>
      <c r="EQ63" s="153"/>
      <c r="ER63" s="153"/>
      <c r="ES63" s="153"/>
      <c r="ET63" s="153"/>
      <c r="EU63" s="153"/>
      <c r="EV63" s="153"/>
      <c r="EW63" s="153"/>
      <c r="EX63" s="153"/>
      <c r="EY63" s="153"/>
      <c r="EZ63" s="153"/>
      <c r="FA63" s="153"/>
      <c r="FB63" s="153"/>
      <c r="FC63" s="153"/>
      <c r="FD63" s="153"/>
      <c r="FE63" s="153"/>
      <c r="FF63" s="153"/>
      <c r="FG63" s="153"/>
      <c r="FH63" s="153"/>
      <c r="FI63" s="153"/>
      <c r="FJ63" s="153"/>
      <c r="FK63" s="153"/>
      <c r="FL63" s="153"/>
      <c r="FM63" s="153"/>
      <c r="FN63" s="153"/>
      <c r="FO63" s="153"/>
      <c r="FP63" s="153"/>
      <c r="FQ63" s="153"/>
      <c r="FR63" s="153"/>
      <c r="FS63" s="153"/>
      <c r="FT63" s="153"/>
      <c r="FU63" s="153"/>
      <c r="FV63" s="153"/>
      <c r="FW63" s="153"/>
      <c r="FX63" s="153"/>
      <c r="FY63" s="153"/>
    </row>
    <row r="64" spans="81:181" x14ac:dyDescent="0.25">
      <c r="CC64" s="153"/>
      <c r="CD64" s="153"/>
      <c r="CE64" s="153"/>
      <c r="CF64" s="153"/>
      <c r="CG64" s="153"/>
      <c r="CH64" s="153"/>
      <c r="CI64" s="153"/>
      <c r="CJ64" s="153"/>
      <c r="CK64" s="153"/>
      <c r="CL64" s="153"/>
      <c r="CM64" s="153"/>
      <c r="CN64" s="153"/>
      <c r="CO64" s="153"/>
      <c r="CP64" s="153"/>
      <c r="CQ64" s="153"/>
      <c r="CR64" s="153"/>
      <c r="CS64" s="153"/>
      <c r="CT64" s="153"/>
      <c r="CU64" s="153"/>
      <c r="CV64" s="153"/>
      <c r="CW64" s="153"/>
      <c r="CX64" s="153"/>
      <c r="CY64" s="153"/>
      <c r="CZ64" s="153"/>
      <c r="DA64" s="153"/>
      <c r="DB64" s="153"/>
      <c r="DC64" s="153"/>
      <c r="DD64" s="153"/>
      <c r="DE64" s="153"/>
      <c r="DF64" s="153"/>
      <c r="DG64" s="153"/>
      <c r="DH64" s="153"/>
      <c r="DI64" s="153"/>
      <c r="DJ64" s="153"/>
      <c r="DK64" s="153"/>
      <c r="DL64" s="153"/>
      <c r="DM64" s="153"/>
      <c r="DN64" s="153"/>
      <c r="DO64" s="153"/>
      <c r="DP64" s="153"/>
      <c r="DQ64" s="153"/>
      <c r="DR64" s="153"/>
      <c r="DS64" s="153"/>
      <c r="DT64" s="153"/>
      <c r="DU64" s="153"/>
      <c r="DV64" s="153"/>
      <c r="DW64" s="153"/>
      <c r="DX64" s="153"/>
      <c r="DY64" s="153"/>
      <c r="DZ64" s="153"/>
      <c r="EA64" s="153"/>
      <c r="EB64" s="153"/>
      <c r="EC64" s="153"/>
      <c r="ED64" s="153"/>
      <c r="EE64" s="153"/>
      <c r="EF64" s="153"/>
      <c r="EG64" s="153"/>
      <c r="EH64" s="153"/>
      <c r="EI64" s="153"/>
      <c r="EJ64" s="153"/>
      <c r="EK64" s="153"/>
      <c r="EL64" s="153"/>
      <c r="EM64" s="153"/>
      <c r="EN64" s="153"/>
      <c r="EO64" s="153"/>
      <c r="EP64" s="153"/>
      <c r="EQ64" s="153"/>
      <c r="ER64" s="153"/>
      <c r="ES64" s="153"/>
      <c r="ET64" s="153"/>
      <c r="EU64" s="153"/>
      <c r="EV64" s="153"/>
      <c r="EW64" s="153"/>
      <c r="EX64" s="153"/>
      <c r="EY64" s="153"/>
      <c r="EZ64" s="153"/>
      <c r="FA64" s="153"/>
      <c r="FB64" s="153"/>
      <c r="FC64" s="153"/>
      <c r="FD64" s="153"/>
      <c r="FE64" s="153"/>
      <c r="FF64" s="153"/>
      <c r="FG64" s="153"/>
      <c r="FH64" s="153"/>
      <c r="FI64" s="153"/>
      <c r="FJ64" s="153"/>
      <c r="FK64" s="153"/>
      <c r="FL64" s="153"/>
      <c r="FM64" s="153"/>
      <c r="FN64" s="153"/>
      <c r="FO64" s="153"/>
      <c r="FP64" s="153"/>
      <c r="FQ64" s="153"/>
      <c r="FR64" s="153"/>
      <c r="FS64" s="153"/>
      <c r="FT64" s="153"/>
      <c r="FU64" s="153"/>
      <c r="FV64" s="153"/>
      <c r="FW64" s="153"/>
      <c r="FX64" s="153"/>
      <c r="FY64" s="153"/>
    </row>
    <row r="65" spans="81:181" x14ac:dyDescent="0.25">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3"/>
      <c r="DM65" s="153"/>
      <c r="DN65" s="153"/>
      <c r="DO65" s="153"/>
      <c r="DP65" s="153"/>
      <c r="DQ65" s="153"/>
      <c r="DR65" s="153"/>
      <c r="DS65" s="153"/>
      <c r="DT65" s="153"/>
      <c r="DU65" s="153"/>
      <c r="DV65" s="153"/>
      <c r="DW65" s="153"/>
      <c r="DX65" s="153"/>
      <c r="DY65" s="153"/>
      <c r="DZ65" s="153"/>
      <c r="EA65" s="153"/>
      <c r="EB65" s="153"/>
      <c r="EC65" s="153"/>
      <c r="ED65" s="153"/>
      <c r="EE65" s="153"/>
      <c r="EF65" s="153"/>
      <c r="EG65" s="153"/>
      <c r="EH65" s="153"/>
      <c r="EI65" s="153"/>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3"/>
      <c r="FU65" s="153"/>
      <c r="FV65" s="153"/>
      <c r="FW65" s="153"/>
      <c r="FX65" s="153"/>
      <c r="FY65" s="153"/>
    </row>
    <row r="66" spans="81:181" x14ac:dyDescent="0.25">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53"/>
      <c r="DQ66" s="153"/>
      <c r="DR66" s="153"/>
      <c r="DS66" s="153"/>
      <c r="DT66" s="153"/>
      <c r="DU66" s="153"/>
      <c r="DV66" s="153"/>
      <c r="DW66" s="153"/>
      <c r="DX66" s="153"/>
      <c r="DY66" s="153"/>
      <c r="DZ66" s="153"/>
      <c r="EA66" s="153"/>
      <c r="EB66" s="153"/>
      <c r="EC66" s="153"/>
      <c r="ED66" s="153"/>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53"/>
      <c r="FS66" s="153"/>
      <c r="FT66" s="153"/>
      <c r="FU66" s="153"/>
      <c r="FV66" s="153"/>
      <c r="FW66" s="153"/>
      <c r="FX66" s="153"/>
      <c r="FY66" s="153"/>
    </row>
    <row r="67" spans="81:181" x14ac:dyDescent="0.25">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c r="EW67" s="153"/>
      <c r="EX67" s="153"/>
      <c r="EY67" s="153"/>
      <c r="EZ67" s="153"/>
      <c r="FA67" s="153"/>
      <c r="FB67" s="153"/>
      <c r="FC67" s="153"/>
      <c r="FD67" s="153"/>
      <c r="FE67" s="153"/>
      <c r="FF67" s="153"/>
      <c r="FG67" s="153"/>
      <c r="FH67" s="153"/>
      <c r="FI67" s="153"/>
      <c r="FJ67" s="153"/>
      <c r="FK67" s="153"/>
      <c r="FL67" s="153"/>
      <c r="FM67" s="153"/>
      <c r="FN67" s="153"/>
      <c r="FO67" s="153"/>
      <c r="FP67" s="153"/>
      <c r="FQ67" s="153"/>
      <c r="FR67" s="153"/>
      <c r="FS67" s="153"/>
      <c r="FT67" s="153"/>
      <c r="FU67" s="153"/>
      <c r="FV67" s="153"/>
      <c r="FW67" s="153"/>
      <c r="FX67" s="153"/>
      <c r="FY67" s="153"/>
    </row>
    <row r="68" spans="81:181" x14ac:dyDescent="0.25">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53"/>
      <c r="EE68" s="153"/>
      <c r="EF68" s="153"/>
      <c r="EG68" s="153"/>
      <c r="EH68" s="153"/>
      <c r="EI68" s="153"/>
      <c r="EJ68" s="153"/>
      <c r="EK68" s="153"/>
      <c r="EL68" s="153"/>
      <c r="EM68" s="153"/>
      <c r="EN68" s="153"/>
      <c r="EO68" s="153"/>
      <c r="EP68" s="153"/>
      <c r="EQ68" s="153"/>
      <c r="ER68" s="153"/>
      <c r="ES68" s="153"/>
      <c r="ET68" s="153"/>
      <c r="EU68" s="153"/>
      <c r="EV68" s="153"/>
      <c r="EW68" s="153"/>
      <c r="EX68" s="153"/>
      <c r="EY68" s="153"/>
      <c r="EZ68" s="153"/>
      <c r="FA68" s="153"/>
      <c r="FB68" s="153"/>
      <c r="FC68" s="153"/>
      <c r="FD68" s="153"/>
      <c r="FE68" s="153"/>
      <c r="FF68" s="153"/>
      <c r="FG68" s="153"/>
      <c r="FH68" s="153"/>
      <c r="FI68" s="153"/>
      <c r="FJ68" s="153"/>
      <c r="FK68" s="153"/>
      <c r="FL68" s="153"/>
      <c r="FM68" s="153"/>
      <c r="FN68" s="153"/>
      <c r="FO68" s="153"/>
      <c r="FP68" s="153"/>
      <c r="FQ68" s="153"/>
      <c r="FR68" s="153"/>
      <c r="FS68" s="153"/>
      <c r="FT68" s="153"/>
      <c r="FU68" s="153"/>
      <c r="FV68" s="153"/>
      <c r="FW68" s="153"/>
      <c r="FX68" s="153"/>
      <c r="FY68" s="153"/>
    </row>
    <row r="69" spans="81:181" x14ac:dyDescent="0.25">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3"/>
      <c r="DM69" s="153"/>
      <c r="DN69" s="153"/>
      <c r="DO69" s="153"/>
      <c r="DP69" s="153"/>
      <c r="DQ69" s="153"/>
      <c r="DR69" s="153"/>
      <c r="DS69" s="153"/>
      <c r="DT69" s="153"/>
      <c r="DU69" s="153"/>
      <c r="DV69" s="153"/>
      <c r="DW69" s="153"/>
      <c r="DX69" s="153"/>
      <c r="DY69" s="153"/>
      <c r="DZ69" s="153"/>
      <c r="EA69" s="153"/>
      <c r="EB69" s="153"/>
      <c r="EC69" s="153"/>
      <c r="ED69" s="153"/>
      <c r="EE69" s="153"/>
      <c r="EF69" s="153"/>
      <c r="EG69" s="153"/>
      <c r="EH69" s="153"/>
      <c r="EI69" s="153"/>
      <c r="EJ69" s="153"/>
      <c r="EK69" s="153"/>
      <c r="EL69" s="153"/>
      <c r="EM69" s="153"/>
      <c r="EN69" s="153"/>
      <c r="EO69" s="153"/>
      <c r="EP69" s="153"/>
      <c r="EQ69" s="153"/>
      <c r="ER69" s="153"/>
      <c r="ES69" s="153"/>
      <c r="ET69" s="153"/>
      <c r="EU69" s="153"/>
      <c r="EV69" s="153"/>
      <c r="EW69" s="153"/>
      <c r="EX69" s="153"/>
      <c r="EY69" s="153"/>
      <c r="EZ69" s="153"/>
      <c r="FA69" s="153"/>
      <c r="FB69" s="153"/>
      <c r="FC69" s="153"/>
      <c r="FD69" s="153"/>
      <c r="FE69" s="153"/>
      <c r="FF69" s="153"/>
      <c r="FG69" s="153"/>
      <c r="FH69" s="153"/>
      <c r="FI69" s="153"/>
      <c r="FJ69" s="153"/>
      <c r="FK69" s="153"/>
      <c r="FL69" s="153"/>
      <c r="FM69" s="153"/>
      <c r="FN69" s="153"/>
      <c r="FO69" s="153"/>
      <c r="FP69" s="153"/>
      <c r="FQ69" s="153"/>
      <c r="FR69" s="153"/>
      <c r="FS69" s="153"/>
      <c r="FT69" s="153"/>
      <c r="FU69" s="153"/>
      <c r="FV69" s="153"/>
      <c r="FW69" s="153"/>
      <c r="FX69" s="153"/>
      <c r="FY69" s="153"/>
    </row>
    <row r="70" spans="81:181" x14ac:dyDescent="0.25">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3"/>
      <c r="DM70" s="153"/>
      <c r="DN70" s="153"/>
      <c r="DO70" s="153"/>
      <c r="DP70" s="153"/>
      <c r="DQ70" s="153"/>
      <c r="DR70" s="153"/>
      <c r="DS70" s="153"/>
      <c r="DT70" s="153"/>
      <c r="DU70" s="153"/>
      <c r="DV70" s="153"/>
      <c r="DW70" s="153"/>
      <c r="DX70" s="153"/>
      <c r="DY70" s="153"/>
      <c r="DZ70" s="153"/>
      <c r="EA70" s="153"/>
      <c r="EB70" s="153"/>
      <c r="EC70" s="153"/>
      <c r="ED70" s="153"/>
      <c r="EE70" s="153"/>
      <c r="EF70" s="153"/>
      <c r="EG70" s="153"/>
      <c r="EH70" s="153"/>
      <c r="EI70" s="153"/>
      <c r="EJ70" s="153"/>
      <c r="EK70" s="153"/>
      <c r="EL70" s="153"/>
      <c r="EM70" s="153"/>
      <c r="EN70" s="153"/>
      <c r="EO70" s="153"/>
      <c r="EP70" s="153"/>
      <c r="EQ70" s="153"/>
      <c r="ER70" s="153"/>
      <c r="ES70" s="153"/>
      <c r="ET70" s="153"/>
      <c r="EU70" s="153"/>
      <c r="EV70" s="153"/>
      <c r="EW70" s="153"/>
      <c r="EX70" s="153"/>
      <c r="EY70" s="153"/>
      <c r="EZ70" s="153"/>
      <c r="FA70" s="153"/>
      <c r="FB70" s="153"/>
      <c r="FC70" s="153"/>
      <c r="FD70" s="153"/>
      <c r="FE70" s="153"/>
      <c r="FF70" s="153"/>
      <c r="FG70" s="153"/>
      <c r="FH70" s="153"/>
      <c r="FI70" s="153"/>
      <c r="FJ70" s="153"/>
      <c r="FK70" s="153"/>
      <c r="FL70" s="153"/>
      <c r="FM70" s="153"/>
      <c r="FN70" s="153"/>
      <c r="FO70" s="153"/>
      <c r="FP70" s="153"/>
      <c r="FQ70" s="153"/>
      <c r="FR70" s="153"/>
      <c r="FS70" s="153"/>
      <c r="FT70" s="153"/>
      <c r="FU70" s="153"/>
      <c r="FV70" s="153"/>
      <c r="FW70" s="153"/>
      <c r="FX70" s="153"/>
      <c r="FY70" s="153"/>
    </row>
    <row r="71" spans="81:181" x14ac:dyDescent="0.25">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row>
    <row r="72" spans="81:181" x14ac:dyDescent="0.25">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c r="DK72" s="153"/>
      <c r="DL72" s="153"/>
      <c r="DM72" s="153"/>
      <c r="DN72" s="153"/>
      <c r="DO72" s="153"/>
      <c r="DP72" s="153"/>
      <c r="DQ72" s="153"/>
      <c r="DR72" s="153"/>
      <c r="DS72" s="153"/>
      <c r="DT72" s="153"/>
      <c r="DU72" s="153"/>
      <c r="DV72" s="153"/>
      <c r="DW72" s="153"/>
      <c r="DX72" s="153"/>
      <c r="DY72" s="153"/>
      <c r="DZ72" s="153"/>
      <c r="EA72" s="153"/>
      <c r="EB72" s="153"/>
      <c r="EC72" s="153"/>
      <c r="ED72" s="153"/>
      <c r="EE72" s="153"/>
      <c r="EF72" s="153"/>
      <c r="EG72" s="153"/>
      <c r="EH72" s="153"/>
      <c r="EI72" s="153"/>
      <c r="EJ72" s="153"/>
      <c r="EK72" s="153"/>
      <c r="EL72" s="153"/>
      <c r="EM72" s="153"/>
      <c r="EN72" s="153"/>
      <c r="EO72" s="153"/>
      <c r="EP72" s="153"/>
      <c r="EQ72" s="153"/>
      <c r="ER72" s="153"/>
      <c r="ES72" s="153"/>
      <c r="ET72" s="153"/>
      <c r="EU72" s="153"/>
      <c r="EV72" s="153"/>
      <c r="EW72" s="153"/>
      <c r="EX72" s="153"/>
      <c r="EY72" s="153"/>
      <c r="EZ72" s="153"/>
      <c r="FA72" s="153"/>
      <c r="FB72" s="153"/>
      <c r="FC72" s="153"/>
      <c r="FD72" s="153"/>
      <c r="FE72" s="153"/>
      <c r="FF72" s="153"/>
      <c r="FG72" s="153"/>
      <c r="FH72" s="153"/>
      <c r="FI72" s="153"/>
      <c r="FJ72" s="153"/>
      <c r="FK72" s="153"/>
      <c r="FL72" s="153"/>
      <c r="FM72" s="153"/>
      <c r="FN72" s="153"/>
      <c r="FO72" s="153"/>
      <c r="FP72" s="153"/>
      <c r="FQ72" s="153"/>
      <c r="FR72" s="153"/>
      <c r="FS72" s="153"/>
      <c r="FT72" s="153"/>
      <c r="FU72" s="153"/>
      <c r="FV72" s="153"/>
      <c r="FW72" s="153"/>
      <c r="FX72" s="153"/>
      <c r="FY72" s="153"/>
    </row>
    <row r="73" spans="81:181" x14ac:dyDescent="0.25">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3"/>
      <c r="DM73" s="153"/>
      <c r="DN73" s="153"/>
      <c r="DO73" s="153"/>
      <c r="DP73" s="153"/>
      <c r="DQ73" s="153"/>
      <c r="DR73" s="153"/>
      <c r="DS73" s="153"/>
      <c r="DT73" s="153"/>
      <c r="DU73" s="153"/>
      <c r="DV73" s="153"/>
      <c r="DW73" s="153"/>
      <c r="DX73" s="153"/>
      <c r="DY73" s="153"/>
      <c r="DZ73" s="153"/>
      <c r="EA73" s="153"/>
      <c r="EB73" s="153"/>
      <c r="EC73" s="153"/>
      <c r="ED73" s="153"/>
      <c r="EE73" s="153"/>
      <c r="EF73" s="153"/>
      <c r="EG73" s="153"/>
      <c r="EH73" s="153"/>
      <c r="EI73" s="153"/>
      <c r="EJ73" s="153"/>
      <c r="EK73" s="153"/>
      <c r="EL73" s="153"/>
      <c r="EM73" s="153"/>
      <c r="EN73" s="153"/>
      <c r="EO73" s="153"/>
      <c r="EP73" s="153"/>
      <c r="EQ73" s="153"/>
      <c r="ER73" s="153"/>
      <c r="ES73" s="153"/>
      <c r="ET73" s="153"/>
      <c r="EU73" s="153"/>
      <c r="EV73" s="153"/>
      <c r="EW73" s="153"/>
      <c r="EX73" s="153"/>
      <c r="EY73" s="153"/>
      <c r="EZ73" s="153"/>
      <c r="FA73" s="153"/>
      <c r="FB73" s="153"/>
      <c r="FC73" s="153"/>
      <c r="FD73" s="153"/>
      <c r="FE73" s="153"/>
      <c r="FF73" s="153"/>
      <c r="FG73" s="153"/>
      <c r="FH73" s="153"/>
      <c r="FI73" s="153"/>
      <c r="FJ73" s="153"/>
      <c r="FK73" s="153"/>
      <c r="FL73" s="153"/>
      <c r="FM73" s="153"/>
      <c r="FN73" s="153"/>
      <c r="FO73" s="153"/>
      <c r="FP73" s="153"/>
      <c r="FQ73" s="153"/>
      <c r="FR73" s="153"/>
      <c r="FS73" s="153"/>
      <c r="FT73" s="153"/>
      <c r="FU73" s="153"/>
      <c r="FV73" s="153"/>
      <c r="FW73" s="153"/>
      <c r="FX73" s="153"/>
      <c r="FY73" s="153"/>
    </row>
    <row r="74" spans="81:181" x14ac:dyDescent="0.25">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3"/>
      <c r="DM74" s="153"/>
      <c r="DN74" s="153"/>
      <c r="DO74" s="153"/>
      <c r="DP74" s="153"/>
      <c r="DQ74" s="153"/>
      <c r="DR74" s="153"/>
      <c r="DS74" s="153"/>
      <c r="DT74" s="153"/>
      <c r="DU74" s="153"/>
      <c r="DV74" s="153"/>
      <c r="DW74" s="153"/>
      <c r="DX74" s="153"/>
      <c r="DY74" s="153"/>
      <c r="DZ74" s="153"/>
      <c r="EA74" s="153"/>
      <c r="EB74" s="153"/>
      <c r="EC74" s="153"/>
      <c r="ED74" s="153"/>
      <c r="EE74" s="153"/>
      <c r="EF74" s="153"/>
      <c r="EG74" s="153"/>
      <c r="EH74" s="153"/>
      <c r="EI74" s="153"/>
      <c r="EJ74" s="153"/>
      <c r="EK74" s="153"/>
      <c r="EL74" s="153"/>
      <c r="EM74" s="153"/>
      <c r="EN74" s="153"/>
      <c r="EO74" s="153"/>
      <c r="EP74" s="153"/>
      <c r="EQ74" s="153"/>
      <c r="ER74" s="153"/>
      <c r="ES74" s="153"/>
      <c r="ET74" s="153"/>
      <c r="EU74" s="153"/>
      <c r="EV74" s="153"/>
      <c r="EW74" s="153"/>
      <c r="EX74" s="153"/>
      <c r="EY74" s="153"/>
      <c r="EZ74" s="153"/>
      <c r="FA74" s="153"/>
      <c r="FB74" s="153"/>
      <c r="FC74" s="153"/>
      <c r="FD74" s="153"/>
      <c r="FE74" s="153"/>
      <c r="FF74" s="153"/>
      <c r="FG74" s="153"/>
      <c r="FH74" s="153"/>
      <c r="FI74" s="153"/>
      <c r="FJ74" s="153"/>
      <c r="FK74" s="153"/>
      <c r="FL74" s="153"/>
      <c r="FM74" s="153"/>
      <c r="FN74" s="153"/>
      <c r="FO74" s="153"/>
      <c r="FP74" s="153"/>
      <c r="FQ74" s="153"/>
      <c r="FR74" s="153"/>
      <c r="FS74" s="153"/>
      <c r="FT74" s="153"/>
      <c r="FU74" s="153"/>
      <c r="FV74" s="153"/>
      <c r="FW74" s="153"/>
      <c r="FX74" s="153"/>
      <c r="FY74" s="153"/>
    </row>
    <row r="75" spans="81:181" x14ac:dyDescent="0.25">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3"/>
      <c r="FS75" s="153"/>
      <c r="FT75" s="153"/>
      <c r="FU75" s="153"/>
      <c r="FV75" s="153"/>
      <c r="FW75" s="153"/>
      <c r="FX75" s="153"/>
      <c r="FY75" s="153"/>
    </row>
    <row r="76" spans="81:181" x14ac:dyDescent="0.25">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row>
    <row r="77" spans="81:181" x14ac:dyDescent="0.25">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3"/>
      <c r="DM77" s="153"/>
      <c r="DN77" s="153"/>
      <c r="DO77" s="153"/>
      <c r="DP77" s="153"/>
      <c r="DQ77" s="153"/>
      <c r="DR77" s="153"/>
      <c r="DS77" s="153"/>
      <c r="DT77" s="153"/>
      <c r="DU77" s="153"/>
      <c r="DV77" s="153"/>
      <c r="DW77" s="153"/>
      <c r="DX77" s="153"/>
      <c r="DY77" s="153"/>
      <c r="DZ77" s="153"/>
      <c r="EA77" s="153"/>
      <c r="EB77" s="153"/>
      <c r="EC77" s="153"/>
      <c r="ED77" s="153"/>
      <c r="EE77" s="153"/>
      <c r="EF77" s="153"/>
      <c r="EG77" s="153"/>
      <c r="EH77" s="153"/>
      <c r="EI77" s="153"/>
      <c r="EJ77" s="153"/>
      <c r="EK77" s="153"/>
      <c r="EL77" s="153"/>
      <c r="EM77" s="153"/>
      <c r="EN77" s="153"/>
      <c r="EO77" s="153"/>
      <c r="EP77" s="153"/>
      <c r="EQ77" s="153"/>
      <c r="ER77" s="153"/>
      <c r="ES77" s="153"/>
      <c r="ET77" s="153"/>
      <c r="EU77" s="153"/>
      <c r="EV77" s="153"/>
      <c r="EW77" s="153"/>
      <c r="EX77" s="153"/>
      <c r="EY77" s="153"/>
      <c r="EZ77" s="153"/>
      <c r="FA77" s="153"/>
      <c r="FB77" s="153"/>
      <c r="FC77" s="153"/>
      <c r="FD77" s="153"/>
      <c r="FE77" s="153"/>
      <c r="FF77" s="153"/>
      <c r="FG77" s="153"/>
      <c r="FH77" s="153"/>
      <c r="FI77" s="153"/>
      <c r="FJ77" s="153"/>
      <c r="FK77" s="153"/>
      <c r="FL77" s="153"/>
      <c r="FM77" s="153"/>
      <c r="FN77" s="153"/>
      <c r="FO77" s="153"/>
      <c r="FP77" s="153"/>
      <c r="FQ77" s="153"/>
      <c r="FR77" s="153"/>
      <c r="FS77" s="153"/>
      <c r="FT77" s="153"/>
      <c r="FU77" s="153"/>
      <c r="FV77" s="153"/>
      <c r="FW77" s="153"/>
      <c r="FX77" s="153"/>
      <c r="FY77" s="153"/>
    </row>
    <row r="78" spans="81:181" x14ac:dyDescent="0.25">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c r="DZ78" s="153"/>
      <c r="EA78" s="153"/>
      <c r="EB78" s="153"/>
      <c r="EC78" s="153"/>
      <c r="ED78" s="153"/>
      <c r="EE78" s="153"/>
      <c r="EF78" s="153"/>
      <c r="EG78" s="153"/>
      <c r="EH78" s="153"/>
      <c r="EI78" s="153"/>
      <c r="EJ78" s="153"/>
      <c r="EK78" s="153"/>
      <c r="EL78" s="153"/>
      <c r="EM78" s="153"/>
      <c r="EN78" s="153"/>
      <c r="EO78" s="153"/>
      <c r="EP78" s="153"/>
      <c r="EQ78" s="153"/>
      <c r="ER78" s="153"/>
      <c r="ES78" s="153"/>
      <c r="ET78" s="153"/>
      <c r="EU78" s="153"/>
      <c r="EV78" s="153"/>
      <c r="EW78" s="153"/>
      <c r="EX78" s="153"/>
      <c r="EY78" s="153"/>
      <c r="EZ78" s="153"/>
      <c r="FA78" s="153"/>
      <c r="FB78" s="153"/>
      <c r="FC78" s="153"/>
      <c r="FD78" s="153"/>
      <c r="FE78" s="153"/>
      <c r="FF78" s="153"/>
      <c r="FG78" s="153"/>
      <c r="FH78" s="153"/>
      <c r="FI78" s="153"/>
      <c r="FJ78" s="153"/>
      <c r="FK78" s="153"/>
      <c r="FL78" s="153"/>
      <c r="FM78" s="153"/>
      <c r="FN78" s="153"/>
      <c r="FO78" s="153"/>
      <c r="FP78" s="153"/>
      <c r="FQ78" s="153"/>
      <c r="FR78" s="153"/>
      <c r="FS78" s="153"/>
      <c r="FT78" s="153"/>
      <c r="FU78" s="153"/>
      <c r="FV78" s="153"/>
      <c r="FW78" s="153"/>
      <c r="FX78" s="153"/>
      <c r="FY78" s="153"/>
    </row>
    <row r="79" spans="81:181" x14ac:dyDescent="0.25">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3"/>
      <c r="DQ79" s="153"/>
      <c r="DR79" s="153"/>
      <c r="DS79" s="153"/>
      <c r="DT79" s="153"/>
      <c r="DU79" s="153"/>
      <c r="DV79" s="153"/>
      <c r="DW79" s="153"/>
      <c r="DX79" s="153"/>
      <c r="DY79" s="153"/>
      <c r="DZ79" s="153"/>
      <c r="EA79" s="153"/>
      <c r="EB79" s="153"/>
      <c r="EC79" s="153"/>
      <c r="ED79" s="153"/>
      <c r="EE79" s="153"/>
      <c r="EF79" s="153"/>
      <c r="EG79" s="153"/>
      <c r="EH79" s="153"/>
      <c r="EI79" s="153"/>
      <c r="EJ79" s="153"/>
      <c r="EK79" s="153"/>
      <c r="EL79" s="153"/>
      <c r="EM79" s="153"/>
      <c r="EN79" s="153"/>
      <c r="EO79" s="153"/>
      <c r="EP79" s="153"/>
      <c r="EQ79" s="153"/>
      <c r="ER79" s="153"/>
      <c r="ES79" s="153"/>
      <c r="ET79" s="153"/>
      <c r="EU79" s="153"/>
      <c r="EV79" s="153"/>
      <c r="EW79" s="153"/>
      <c r="EX79" s="153"/>
      <c r="EY79" s="153"/>
      <c r="EZ79" s="153"/>
      <c r="FA79" s="153"/>
      <c r="FB79" s="153"/>
      <c r="FC79" s="153"/>
      <c r="FD79" s="153"/>
      <c r="FE79" s="153"/>
      <c r="FF79" s="153"/>
      <c r="FG79" s="153"/>
      <c r="FH79" s="153"/>
      <c r="FI79" s="153"/>
      <c r="FJ79" s="153"/>
      <c r="FK79" s="153"/>
      <c r="FL79" s="153"/>
      <c r="FM79" s="153"/>
      <c r="FN79" s="153"/>
      <c r="FO79" s="153"/>
      <c r="FP79" s="153"/>
      <c r="FQ79" s="153"/>
      <c r="FR79" s="153"/>
      <c r="FS79" s="153"/>
      <c r="FT79" s="153"/>
      <c r="FU79" s="153"/>
      <c r="FV79" s="153"/>
      <c r="FW79" s="153"/>
      <c r="FX79" s="153"/>
      <c r="FY79" s="153"/>
    </row>
    <row r="80" spans="81:181" x14ac:dyDescent="0.25">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53"/>
      <c r="DK80" s="153"/>
      <c r="DL80" s="153"/>
      <c r="DM80" s="153"/>
      <c r="DN80" s="153"/>
      <c r="DO80" s="153"/>
      <c r="DP80" s="153"/>
      <c r="DQ80" s="153"/>
      <c r="DR80" s="153"/>
      <c r="DS80" s="153"/>
      <c r="DT80" s="153"/>
      <c r="DU80" s="153"/>
      <c r="DV80" s="153"/>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53"/>
    </row>
    <row r="81" spans="81:181" x14ac:dyDescent="0.25">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53"/>
      <c r="DG81" s="153"/>
      <c r="DH81" s="153"/>
      <c r="DI81" s="153"/>
      <c r="DJ81" s="153"/>
      <c r="DK81" s="153"/>
      <c r="DL81" s="153"/>
      <c r="DM81" s="153"/>
      <c r="DN81" s="153"/>
      <c r="DO81" s="153"/>
      <c r="DP81" s="153"/>
      <c r="DQ81" s="153"/>
      <c r="DR81" s="153"/>
      <c r="DS81" s="153"/>
      <c r="DT81" s="153"/>
      <c r="DU81" s="153"/>
      <c r="DV81" s="153"/>
      <c r="DW81" s="153"/>
      <c r="DX81" s="153"/>
      <c r="DY81" s="153"/>
      <c r="DZ81" s="153"/>
      <c r="EA81" s="153"/>
      <c r="EB81" s="153"/>
      <c r="EC81" s="153"/>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153"/>
      <c r="FE81" s="153"/>
      <c r="FF81" s="153"/>
      <c r="FG81" s="153"/>
      <c r="FH81" s="153"/>
      <c r="FI81" s="153"/>
      <c r="FJ81" s="153"/>
      <c r="FK81" s="153"/>
      <c r="FL81" s="153"/>
      <c r="FM81" s="153"/>
      <c r="FN81" s="153"/>
      <c r="FO81" s="153"/>
      <c r="FP81" s="153"/>
      <c r="FQ81" s="153"/>
      <c r="FR81" s="153"/>
      <c r="FS81" s="153"/>
      <c r="FT81" s="153"/>
      <c r="FU81" s="153"/>
      <c r="FV81" s="153"/>
      <c r="FW81" s="153"/>
      <c r="FX81" s="153"/>
      <c r="FY81" s="153"/>
    </row>
    <row r="82" spans="81:181" x14ac:dyDescent="0.25">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c r="DG82" s="153"/>
      <c r="DH82" s="153"/>
      <c r="DI82" s="153"/>
      <c r="DJ82" s="153"/>
      <c r="DK82" s="153"/>
      <c r="DL82" s="153"/>
      <c r="DM82" s="153"/>
      <c r="DN82" s="153"/>
      <c r="DO82" s="153"/>
      <c r="DP82" s="153"/>
      <c r="DQ82" s="153"/>
      <c r="DR82" s="153"/>
      <c r="DS82" s="153"/>
      <c r="DT82" s="153"/>
      <c r="DU82" s="153"/>
      <c r="DV82" s="153"/>
      <c r="DW82" s="153"/>
      <c r="DX82" s="153"/>
      <c r="DY82" s="153"/>
      <c r="DZ82" s="153"/>
      <c r="EA82" s="153"/>
      <c r="EB82" s="153"/>
      <c r="EC82" s="153"/>
      <c r="ED82" s="153"/>
      <c r="EE82" s="153"/>
      <c r="EF82" s="153"/>
      <c r="EG82" s="153"/>
      <c r="EH82" s="153"/>
      <c r="EI82" s="153"/>
      <c r="EJ82" s="153"/>
      <c r="EK82" s="153"/>
      <c r="EL82" s="153"/>
      <c r="EM82" s="153"/>
      <c r="EN82" s="153"/>
      <c r="EO82" s="153"/>
      <c r="EP82" s="153"/>
      <c r="EQ82" s="153"/>
      <c r="ER82" s="153"/>
      <c r="ES82" s="153"/>
      <c r="ET82" s="153"/>
      <c r="EU82" s="153"/>
      <c r="EV82" s="153"/>
      <c r="EW82" s="153"/>
      <c r="EX82" s="153"/>
      <c r="EY82" s="153"/>
      <c r="EZ82" s="153"/>
      <c r="FA82" s="153"/>
      <c r="FB82" s="153"/>
      <c r="FC82" s="153"/>
      <c r="FD82" s="153"/>
      <c r="FE82" s="153"/>
      <c r="FF82" s="153"/>
      <c r="FG82" s="153"/>
      <c r="FH82" s="153"/>
      <c r="FI82" s="153"/>
      <c r="FJ82" s="153"/>
      <c r="FK82" s="153"/>
      <c r="FL82" s="153"/>
      <c r="FM82" s="153"/>
      <c r="FN82" s="153"/>
      <c r="FO82" s="153"/>
      <c r="FP82" s="153"/>
      <c r="FQ82" s="153"/>
      <c r="FR82" s="153"/>
      <c r="FS82" s="153"/>
      <c r="FT82" s="153"/>
      <c r="FU82" s="153"/>
      <c r="FV82" s="153"/>
      <c r="FW82" s="153"/>
      <c r="FX82" s="153"/>
      <c r="FY82" s="153"/>
    </row>
    <row r="83" spans="81:181" x14ac:dyDescent="0.25">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53"/>
      <c r="DG83" s="153"/>
      <c r="DH83" s="153"/>
      <c r="DI83" s="153"/>
      <c r="DJ83" s="153"/>
      <c r="DK83" s="153"/>
      <c r="DL83" s="153"/>
      <c r="DM83" s="153"/>
      <c r="DN83" s="153"/>
      <c r="DO83" s="153"/>
      <c r="DP83" s="153"/>
      <c r="DQ83" s="153"/>
      <c r="DR83" s="153"/>
      <c r="DS83" s="153"/>
      <c r="DT83" s="153"/>
      <c r="DU83" s="153"/>
      <c r="DV83" s="153"/>
      <c r="DW83" s="153"/>
      <c r="DX83" s="153"/>
      <c r="DY83" s="153"/>
      <c r="DZ83" s="153"/>
      <c r="EA83" s="153"/>
      <c r="EB83" s="153"/>
      <c r="EC83" s="153"/>
      <c r="ED83" s="153"/>
      <c r="EE83" s="153"/>
      <c r="EF83" s="153"/>
      <c r="EG83" s="153"/>
      <c r="EH83" s="153"/>
      <c r="EI83" s="153"/>
      <c r="EJ83" s="153"/>
      <c r="EK83" s="153"/>
      <c r="EL83" s="153"/>
      <c r="EM83" s="153"/>
      <c r="EN83" s="153"/>
      <c r="EO83" s="153"/>
      <c r="EP83" s="153"/>
      <c r="EQ83" s="153"/>
      <c r="ER83" s="153"/>
      <c r="ES83" s="153"/>
      <c r="ET83" s="153"/>
      <c r="EU83" s="153"/>
      <c r="EV83" s="153"/>
      <c r="EW83" s="153"/>
      <c r="EX83" s="153"/>
      <c r="EY83" s="153"/>
      <c r="EZ83" s="153"/>
      <c r="FA83" s="153"/>
      <c r="FB83" s="153"/>
      <c r="FC83" s="153"/>
      <c r="FD83" s="153"/>
      <c r="FE83" s="153"/>
      <c r="FF83" s="153"/>
      <c r="FG83" s="153"/>
      <c r="FH83" s="153"/>
      <c r="FI83" s="153"/>
      <c r="FJ83" s="153"/>
      <c r="FK83" s="153"/>
      <c r="FL83" s="153"/>
      <c r="FM83" s="153"/>
      <c r="FN83" s="153"/>
      <c r="FO83" s="153"/>
      <c r="FP83" s="153"/>
      <c r="FQ83" s="153"/>
      <c r="FR83" s="153"/>
      <c r="FS83" s="153"/>
      <c r="FT83" s="153"/>
      <c r="FU83" s="153"/>
      <c r="FV83" s="153"/>
      <c r="FW83" s="153"/>
      <c r="FX83" s="153"/>
      <c r="FY83" s="153"/>
    </row>
    <row r="84" spans="81:181" x14ac:dyDescent="0.25">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c r="DG84" s="153"/>
      <c r="DH84" s="153"/>
      <c r="DI84" s="153"/>
      <c r="DJ84" s="153"/>
      <c r="DK84" s="153"/>
      <c r="DL84" s="153"/>
      <c r="DM84" s="153"/>
      <c r="DN84" s="153"/>
      <c r="DO84" s="153"/>
      <c r="DP84" s="153"/>
      <c r="DQ84" s="153"/>
      <c r="DR84" s="153"/>
      <c r="DS84" s="153"/>
      <c r="DT84" s="153"/>
      <c r="DU84" s="153"/>
      <c r="DV84" s="153"/>
      <c r="DW84" s="153"/>
      <c r="DX84" s="153"/>
      <c r="DY84" s="153"/>
      <c r="DZ84" s="153"/>
      <c r="EA84" s="153"/>
      <c r="EB84" s="153"/>
      <c r="EC84" s="153"/>
      <c r="ED84" s="153"/>
      <c r="EE84" s="153"/>
      <c r="EF84" s="153"/>
      <c r="EG84" s="153"/>
      <c r="EH84" s="153"/>
      <c r="EI84" s="153"/>
      <c r="EJ84" s="153"/>
      <c r="EK84" s="153"/>
      <c r="EL84" s="153"/>
      <c r="EM84" s="153"/>
      <c r="EN84" s="153"/>
      <c r="EO84" s="153"/>
      <c r="EP84" s="153"/>
      <c r="EQ84" s="153"/>
      <c r="ER84" s="153"/>
      <c r="ES84" s="153"/>
      <c r="ET84" s="153"/>
      <c r="EU84" s="153"/>
      <c r="EV84" s="153"/>
      <c r="EW84" s="153"/>
      <c r="EX84" s="153"/>
      <c r="EY84" s="153"/>
      <c r="EZ84" s="153"/>
      <c r="FA84" s="153"/>
      <c r="FB84" s="153"/>
      <c r="FC84" s="153"/>
      <c r="FD84" s="153"/>
      <c r="FE84" s="153"/>
      <c r="FF84" s="153"/>
      <c r="FG84" s="153"/>
      <c r="FH84" s="153"/>
      <c r="FI84" s="153"/>
      <c r="FJ84" s="153"/>
      <c r="FK84" s="153"/>
      <c r="FL84" s="153"/>
      <c r="FM84" s="153"/>
      <c r="FN84" s="153"/>
      <c r="FO84" s="153"/>
      <c r="FP84" s="153"/>
      <c r="FQ84" s="153"/>
      <c r="FR84" s="153"/>
      <c r="FS84" s="153"/>
      <c r="FT84" s="153"/>
      <c r="FU84" s="153"/>
      <c r="FV84" s="153"/>
      <c r="FW84" s="153"/>
      <c r="FX84" s="153"/>
      <c r="FY84" s="153"/>
    </row>
    <row r="85" spans="81:181" x14ac:dyDescent="0.25">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3"/>
      <c r="DM85" s="153"/>
      <c r="DN85" s="153"/>
      <c r="DO85" s="153"/>
      <c r="DP85" s="153"/>
      <c r="DQ85" s="153"/>
      <c r="DR85" s="153"/>
      <c r="DS85" s="153"/>
      <c r="DT85" s="153"/>
      <c r="DU85" s="153"/>
      <c r="DV85" s="153"/>
      <c r="DW85" s="153"/>
      <c r="DX85" s="153"/>
      <c r="DY85" s="153"/>
      <c r="DZ85" s="153"/>
      <c r="EA85" s="153"/>
      <c r="EB85" s="153"/>
      <c r="EC85" s="153"/>
      <c r="ED85" s="153"/>
      <c r="EE85" s="153"/>
      <c r="EF85" s="153"/>
      <c r="EG85" s="153"/>
      <c r="EH85" s="153"/>
      <c r="EI85" s="153"/>
      <c r="EJ85" s="153"/>
      <c r="EK85" s="153"/>
      <c r="EL85" s="153"/>
      <c r="EM85" s="153"/>
      <c r="EN85" s="153"/>
      <c r="EO85" s="153"/>
      <c r="EP85" s="153"/>
      <c r="EQ85" s="153"/>
      <c r="ER85" s="153"/>
      <c r="ES85" s="153"/>
      <c r="ET85" s="153"/>
      <c r="EU85" s="153"/>
      <c r="EV85" s="153"/>
      <c r="EW85" s="153"/>
      <c r="EX85" s="153"/>
      <c r="EY85" s="153"/>
      <c r="EZ85" s="153"/>
      <c r="FA85" s="153"/>
      <c r="FB85" s="153"/>
      <c r="FC85" s="153"/>
      <c r="FD85" s="153"/>
      <c r="FE85" s="153"/>
      <c r="FF85" s="153"/>
      <c r="FG85" s="153"/>
      <c r="FH85" s="153"/>
      <c r="FI85" s="153"/>
      <c r="FJ85" s="153"/>
      <c r="FK85" s="153"/>
      <c r="FL85" s="153"/>
      <c r="FM85" s="153"/>
      <c r="FN85" s="153"/>
      <c r="FO85" s="153"/>
      <c r="FP85" s="153"/>
      <c r="FQ85" s="153"/>
      <c r="FR85" s="153"/>
      <c r="FS85" s="153"/>
      <c r="FT85" s="153"/>
      <c r="FU85" s="153"/>
      <c r="FV85" s="153"/>
      <c r="FW85" s="153"/>
      <c r="FX85" s="153"/>
      <c r="FY85" s="153"/>
    </row>
    <row r="86" spans="81:181" x14ac:dyDescent="0.25">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53"/>
      <c r="DG86" s="153"/>
      <c r="DH86" s="153"/>
      <c r="DI86" s="153"/>
      <c r="DJ86" s="153"/>
      <c r="DK86" s="153"/>
      <c r="DL86" s="153"/>
      <c r="DM86" s="153"/>
      <c r="DN86" s="153"/>
      <c r="DO86" s="153"/>
      <c r="DP86" s="153"/>
      <c r="DQ86" s="153"/>
      <c r="DR86" s="153"/>
      <c r="DS86" s="153"/>
      <c r="DT86" s="153"/>
      <c r="DU86" s="153"/>
      <c r="DV86" s="153"/>
      <c r="DW86" s="153"/>
      <c r="DX86" s="153"/>
      <c r="DY86" s="153"/>
      <c r="DZ86" s="153"/>
      <c r="EA86" s="153"/>
      <c r="EB86" s="153"/>
      <c r="EC86" s="153"/>
      <c r="ED86" s="153"/>
      <c r="EE86" s="153"/>
      <c r="EF86" s="153"/>
      <c r="EG86" s="153"/>
      <c r="EH86" s="153"/>
      <c r="EI86" s="153"/>
      <c r="EJ86" s="153"/>
      <c r="EK86" s="153"/>
      <c r="EL86" s="153"/>
      <c r="EM86" s="153"/>
      <c r="EN86" s="153"/>
      <c r="EO86" s="153"/>
      <c r="EP86" s="153"/>
      <c r="EQ86" s="153"/>
      <c r="ER86" s="153"/>
      <c r="ES86" s="153"/>
      <c r="ET86" s="153"/>
      <c r="EU86" s="153"/>
      <c r="EV86" s="153"/>
      <c r="EW86" s="153"/>
      <c r="EX86" s="153"/>
      <c r="EY86" s="153"/>
      <c r="EZ86" s="153"/>
      <c r="FA86" s="153"/>
      <c r="FB86" s="153"/>
      <c r="FC86" s="153"/>
      <c r="FD86" s="153"/>
      <c r="FE86" s="153"/>
      <c r="FF86" s="153"/>
      <c r="FG86" s="153"/>
      <c r="FH86" s="153"/>
      <c r="FI86" s="153"/>
      <c r="FJ86" s="153"/>
      <c r="FK86" s="153"/>
      <c r="FL86" s="153"/>
      <c r="FM86" s="153"/>
      <c r="FN86" s="153"/>
      <c r="FO86" s="153"/>
      <c r="FP86" s="153"/>
      <c r="FQ86" s="153"/>
      <c r="FR86" s="153"/>
      <c r="FS86" s="153"/>
      <c r="FT86" s="153"/>
      <c r="FU86" s="153"/>
      <c r="FV86" s="153"/>
      <c r="FW86" s="153"/>
      <c r="FX86" s="153"/>
      <c r="FY86" s="153"/>
    </row>
    <row r="87" spans="81:181" x14ac:dyDescent="0.25">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53"/>
      <c r="DG87" s="153"/>
      <c r="DH87" s="153"/>
      <c r="DI87" s="153"/>
      <c r="DJ87" s="153"/>
      <c r="DK87" s="153"/>
      <c r="DL87" s="153"/>
      <c r="DM87" s="153"/>
      <c r="DN87" s="153"/>
      <c r="DO87" s="153"/>
      <c r="DP87" s="153"/>
      <c r="DQ87" s="153"/>
      <c r="DR87" s="153"/>
      <c r="DS87" s="153"/>
      <c r="DT87" s="153"/>
      <c r="DU87" s="153"/>
      <c r="DV87" s="153"/>
      <c r="DW87" s="153"/>
      <c r="DX87" s="153"/>
      <c r="DY87" s="153"/>
      <c r="DZ87" s="153"/>
      <c r="EA87" s="153"/>
      <c r="EB87" s="153"/>
      <c r="EC87" s="153"/>
      <c r="ED87" s="153"/>
      <c r="EE87" s="153"/>
      <c r="EF87" s="153"/>
      <c r="EG87" s="153"/>
      <c r="EH87" s="153"/>
      <c r="EI87" s="153"/>
      <c r="EJ87" s="153"/>
      <c r="EK87" s="153"/>
      <c r="EL87" s="153"/>
      <c r="EM87" s="153"/>
      <c r="EN87" s="153"/>
      <c r="EO87" s="153"/>
      <c r="EP87" s="153"/>
      <c r="EQ87" s="153"/>
      <c r="ER87" s="153"/>
      <c r="ES87" s="153"/>
      <c r="ET87" s="153"/>
      <c r="EU87" s="153"/>
      <c r="EV87" s="153"/>
      <c r="EW87" s="153"/>
      <c r="EX87" s="153"/>
      <c r="EY87" s="153"/>
      <c r="EZ87" s="153"/>
      <c r="FA87" s="153"/>
      <c r="FB87" s="153"/>
      <c r="FC87" s="153"/>
      <c r="FD87" s="153"/>
      <c r="FE87" s="153"/>
      <c r="FF87" s="153"/>
      <c r="FG87" s="153"/>
      <c r="FH87" s="153"/>
      <c r="FI87" s="153"/>
      <c r="FJ87" s="153"/>
      <c r="FK87" s="153"/>
      <c r="FL87" s="153"/>
      <c r="FM87" s="153"/>
      <c r="FN87" s="153"/>
      <c r="FO87" s="153"/>
      <c r="FP87" s="153"/>
      <c r="FQ87" s="153"/>
      <c r="FR87" s="153"/>
      <c r="FS87" s="153"/>
      <c r="FT87" s="153"/>
      <c r="FU87" s="153"/>
      <c r="FV87" s="153"/>
      <c r="FW87" s="153"/>
      <c r="FX87" s="153"/>
      <c r="FY87" s="153"/>
    </row>
    <row r="88" spans="81:181" x14ac:dyDescent="0.25">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53"/>
      <c r="ED88" s="153"/>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53"/>
      <c r="FE88" s="153"/>
      <c r="FF88" s="153"/>
      <c r="FG88" s="153"/>
      <c r="FH88" s="153"/>
      <c r="FI88" s="153"/>
      <c r="FJ88" s="153"/>
      <c r="FK88" s="153"/>
      <c r="FL88" s="153"/>
      <c r="FM88" s="153"/>
      <c r="FN88" s="153"/>
      <c r="FO88" s="153"/>
      <c r="FP88" s="153"/>
      <c r="FQ88" s="153"/>
      <c r="FR88" s="153"/>
      <c r="FS88" s="153"/>
      <c r="FT88" s="153"/>
      <c r="FU88" s="153"/>
      <c r="FV88" s="153"/>
      <c r="FW88" s="153"/>
      <c r="FX88" s="153"/>
      <c r="FY88" s="153"/>
    </row>
    <row r="89" spans="81:181" x14ac:dyDescent="0.25">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53"/>
      <c r="DG89" s="153"/>
      <c r="DH89" s="153"/>
      <c r="DI89" s="153"/>
      <c r="DJ89" s="153"/>
      <c r="DK89" s="153"/>
      <c r="DL89" s="153"/>
      <c r="DM89" s="153"/>
      <c r="DN89" s="153"/>
      <c r="DO89" s="153"/>
      <c r="DP89" s="153"/>
      <c r="DQ89" s="153"/>
      <c r="DR89" s="153"/>
      <c r="DS89" s="153"/>
      <c r="DT89" s="153"/>
      <c r="DU89" s="153"/>
      <c r="DV89" s="153"/>
      <c r="DW89" s="153"/>
      <c r="DX89" s="153"/>
      <c r="DY89" s="153"/>
      <c r="DZ89" s="153"/>
      <c r="EA89" s="153"/>
      <c r="EB89" s="153"/>
      <c r="EC89" s="153"/>
      <c r="ED89" s="153"/>
      <c r="EE89" s="153"/>
      <c r="EF89" s="153"/>
      <c r="EG89" s="153"/>
      <c r="EH89" s="153"/>
      <c r="EI89" s="153"/>
      <c r="EJ89" s="153"/>
      <c r="EK89" s="153"/>
      <c r="EL89" s="153"/>
      <c r="EM89" s="153"/>
      <c r="EN89" s="153"/>
      <c r="EO89" s="153"/>
      <c r="EP89" s="153"/>
      <c r="EQ89" s="153"/>
      <c r="ER89" s="153"/>
      <c r="ES89" s="153"/>
      <c r="ET89" s="153"/>
      <c r="EU89" s="153"/>
      <c r="EV89" s="153"/>
      <c r="EW89" s="153"/>
      <c r="EX89" s="153"/>
      <c r="EY89" s="153"/>
      <c r="EZ89" s="153"/>
      <c r="FA89" s="153"/>
      <c r="FB89" s="153"/>
      <c r="FC89" s="153"/>
      <c r="FD89" s="153"/>
      <c r="FE89" s="153"/>
      <c r="FF89" s="153"/>
      <c r="FG89" s="153"/>
      <c r="FH89" s="153"/>
      <c r="FI89" s="153"/>
      <c r="FJ89" s="153"/>
      <c r="FK89" s="153"/>
      <c r="FL89" s="153"/>
      <c r="FM89" s="153"/>
      <c r="FN89" s="153"/>
      <c r="FO89" s="153"/>
      <c r="FP89" s="153"/>
      <c r="FQ89" s="153"/>
      <c r="FR89" s="153"/>
      <c r="FS89" s="153"/>
      <c r="FT89" s="153"/>
      <c r="FU89" s="153"/>
      <c r="FV89" s="153"/>
      <c r="FW89" s="153"/>
      <c r="FX89" s="153"/>
      <c r="FY89" s="153"/>
    </row>
    <row r="90" spans="81:181" x14ac:dyDescent="0.25">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c r="DB90" s="153"/>
      <c r="DC90" s="153"/>
      <c r="DD90" s="153"/>
      <c r="DE90" s="153"/>
      <c r="DF90" s="153"/>
      <c r="DG90" s="153"/>
      <c r="DH90" s="153"/>
      <c r="DI90" s="153"/>
      <c r="DJ90" s="153"/>
      <c r="DK90" s="153"/>
      <c r="DL90" s="153"/>
      <c r="DM90" s="153"/>
      <c r="DN90" s="153"/>
      <c r="DO90" s="153"/>
      <c r="DP90" s="153"/>
      <c r="DQ90" s="153"/>
      <c r="DR90" s="153"/>
      <c r="DS90" s="153"/>
      <c r="DT90" s="153"/>
      <c r="DU90" s="153"/>
      <c r="DV90" s="153"/>
      <c r="DW90" s="153"/>
      <c r="DX90" s="153"/>
      <c r="DY90" s="153"/>
      <c r="DZ90" s="153"/>
      <c r="EA90" s="153"/>
      <c r="EB90" s="153"/>
      <c r="EC90" s="153"/>
      <c r="ED90" s="153"/>
      <c r="EE90" s="153"/>
      <c r="EF90" s="153"/>
      <c r="EG90" s="153"/>
      <c r="EH90" s="153"/>
      <c r="EI90" s="153"/>
      <c r="EJ90" s="153"/>
      <c r="EK90" s="153"/>
      <c r="EL90" s="153"/>
      <c r="EM90" s="153"/>
      <c r="EN90" s="153"/>
      <c r="EO90" s="153"/>
      <c r="EP90" s="153"/>
      <c r="EQ90" s="153"/>
      <c r="ER90" s="153"/>
      <c r="ES90" s="153"/>
      <c r="ET90" s="153"/>
      <c r="EU90" s="153"/>
      <c r="EV90" s="153"/>
      <c r="EW90" s="153"/>
      <c r="EX90" s="153"/>
      <c r="EY90" s="153"/>
      <c r="EZ90" s="153"/>
      <c r="FA90" s="153"/>
      <c r="FB90" s="153"/>
      <c r="FC90" s="153"/>
      <c r="FD90" s="153"/>
      <c r="FE90" s="153"/>
      <c r="FF90" s="153"/>
      <c r="FG90" s="153"/>
      <c r="FH90" s="153"/>
      <c r="FI90" s="153"/>
      <c r="FJ90" s="153"/>
      <c r="FK90" s="153"/>
      <c r="FL90" s="153"/>
      <c r="FM90" s="153"/>
      <c r="FN90" s="153"/>
      <c r="FO90" s="153"/>
      <c r="FP90" s="153"/>
      <c r="FQ90" s="153"/>
      <c r="FR90" s="153"/>
      <c r="FS90" s="153"/>
      <c r="FT90" s="153"/>
      <c r="FU90" s="153"/>
      <c r="FV90" s="153"/>
      <c r="FW90" s="153"/>
      <c r="FX90" s="153"/>
      <c r="FY90" s="153"/>
    </row>
    <row r="91" spans="81:181" x14ac:dyDescent="0.25">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53"/>
      <c r="DG91" s="153"/>
      <c r="DH91" s="153"/>
      <c r="DI91" s="153"/>
      <c r="DJ91" s="153"/>
      <c r="DK91" s="153"/>
      <c r="DL91" s="153"/>
      <c r="DM91" s="153"/>
      <c r="DN91" s="153"/>
      <c r="DO91" s="153"/>
      <c r="DP91" s="153"/>
      <c r="DQ91" s="153"/>
      <c r="DR91" s="153"/>
      <c r="DS91" s="153"/>
      <c r="DT91" s="153"/>
      <c r="DU91" s="153"/>
      <c r="DV91" s="153"/>
      <c r="DW91" s="153"/>
      <c r="DX91" s="153"/>
      <c r="DY91" s="153"/>
      <c r="DZ91" s="153"/>
      <c r="EA91" s="153"/>
      <c r="EB91" s="153"/>
      <c r="EC91" s="153"/>
      <c r="ED91" s="153"/>
      <c r="EE91" s="153"/>
      <c r="EF91" s="153"/>
      <c r="EG91" s="153"/>
      <c r="EH91" s="153"/>
      <c r="EI91" s="153"/>
      <c r="EJ91" s="153"/>
      <c r="EK91" s="153"/>
      <c r="EL91" s="153"/>
      <c r="EM91" s="153"/>
      <c r="EN91" s="153"/>
      <c r="EO91" s="153"/>
      <c r="EP91" s="153"/>
      <c r="EQ91" s="153"/>
      <c r="ER91" s="153"/>
      <c r="ES91" s="153"/>
      <c r="ET91" s="153"/>
      <c r="EU91" s="153"/>
      <c r="EV91" s="153"/>
      <c r="EW91" s="153"/>
      <c r="EX91" s="153"/>
      <c r="EY91" s="153"/>
      <c r="EZ91" s="153"/>
      <c r="FA91" s="153"/>
      <c r="FB91" s="153"/>
      <c r="FC91" s="153"/>
      <c r="FD91" s="153"/>
      <c r="FE91" s="153"/>
      <c r="FF91" s="153"/>
      <c r="FG91" s="153"/>
      <c r="FH91" s="153"/>
      <c r="FI91" s="153"/>
      <c r="FJ91" s="153"/>
      <c r="FK91" s="153"/>
      <c r="FL91" s="153"/>
      <c r="FM91" s="153"/>
      <c r="FN91" s="153"/>
      <c r="FO91" s="153"/>
      <c r="FP91" s="153"/>
      <c r="FQ91" s="153"/>
      <c r="FR91" s="153"/>
      <c r="FS91" s="153"/>
      <c r="FT91" s="153"/>
      <c r="FU91" s="153"/>
      <c r="FV91" s="153"/>
      <c r="FW91" s="153"/>
      <c r="FX91" s="153"/>
      <c r="FY91" s="153"/>
    </row>
    <row r="92" spans="81:181" x14ac:dyDescent="0.25">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53"/>
      <c r="DG92" s="153"/>
      <c r="DH92" s="153"/>
      <c r="DI92" s="153"/>
      <c r="DJ92" s="153"/>
      <c r="DK92" s="153"/>
      <c r="DL92" s="153"/>
      <c r="DM92" s="153"/>
      <c r="DN92" s="153"/>
      <c r="DO92" s="153"/>
      <c r="DP92" s="153"/>
      <c r="DQ92" s="153"/>
      <c r="DR92" s="153"/>
      <c r="DS92" s="153"/>
      <c r="DT92" s="153"/>
      <c r="DU92" s="153"/>
      <c r="DV92" s="153"/>
      <c r="DW92" s="153"/>
      <c r="DX92" s="153"/>
      <c r="DY92" s="153"/>
      <c r="DZ92" s="153"/>
      <c r="EA92" s="153"/>
      <c r="EB92" s="153"/>
      <c r="EC92" s="153"/>
      <c r="ED92" s="153"/>
      <c r="EE92" s="153"/>
      <c r="EF92" s="153"/>
      <c r="EG92" s="153"/>
      <c r="EH92" s="153"/>
      <c r="EI92" s="153"/>
      <c r="EJ92" s="153"/>
      <c r="EK92" s="153"/>
      <c r="EL92" s="153"/>
      <c r="EM92" s="153"/>
      <c r="EN92" s="153"/>
      <c r="EO92" s="153"/>
      <c r="EP92" s="153"/>
      <c r="EQ92" s="153"/>
      <c r="ER92" s="153"/>
      <c r="ES92" s="153"/>
      <c r="ET92" s="153"/>
      <c r="EU92" s="153"/>
      <c r="EV92" s="153"/>
      <c r="EW92" s="153"/>
      <c r="EX92" s="153"/>
      <c r="EY92" s="153"/>
      <c r="EZ92" s="153"/>
      <c r="FA92" s="153"/>
      <c r="FB92" s="153"/>
      <c r="FC92" s="153"/>
      <c r="FD92" s="153"/>
      <c r="FE92" s="153"/>
      <c r="FF92" s="153"/>
      <c r="FG92" s="153"/>
      <c r="FH92" s="153"/>
      <c r="FI92" s="153"/>
      <c r="FJ92" s="153"/>
      <c r="FK92" s="153"/>
      <c r="FL92" s="153"/>
      <c r="FM92" s="153"/>
      <c r="FN92" s="153"/>
      <c r="FO92" s="153"/>
      <c r="FP92" s="153"/>
      <c r="FQ92" s="153"/>
      <c r="FR92" s="153"/>
      <c r="FS92" s="153"/>
      <c r="FT92" s="153"/>
      <c r="FU92" s="153"/>
      <c r="FV92" s="153"/>
      <c r="FW92" s="153"/>
      <c r="FX92" s="153"/>
      <c r="FY92" s="153"/>
    </row>
    <row r="93" spans="81:181" x14ac:dyDescent="0.25">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53"/>
      <c r="DG93" s="153"/>
      <c r="DH93" s="153"/>
      <c r="DI93" s="153"/>
      <c r="DJ93" s="153"/>
      <c r="DK93" s="153"/>
      <c r="DL93" s="153"/>
      <c r="DM93" s="153"/>
      <c r="DN93" s="153"/>
      <c r="DO93" s="153"/>
      <c r="DP93" s="153"/>
      <c r="DQ93" s="153"/>
      <c r="DR93" s="153"/>
      <c r="DS93" s="153"/>
      <c r="DT93" s="153"/>
      <c r="DU93" s="153"/>
      <c r="DV93" s="153"/>
      <c r="DW93" s="153"/>
      <c r="DX93" s="153"/>
      <c r="DY93" s="153"/>
      <c r="DZ93" s="153"/>
      <c r="EA93" s="153"/>
      <c r="EB93" s="153"/>
      <c r="EC93" s="153"/>
      <c r="ED93" s="153"/>
      <c r="EE93" s="153"/>
      <c r="EF93" s="153"/>
      <c r="EG93" s="153"/>
      <c r="EH93" s="153"/>
      <c r="EI93" s="153"/>
      <c r="EJ93" s="153"/>
      <c r="EK93" s="153"/>
      <c r="EL93" s="153"/>
      <c r="EM93" s="153"/>
      <c r="EN93" s="153"/>
      <c r="EO93" s="153"/>
      <c r="EP93" s="153"/>
      <c r="EQ93" s="153"/>
      <c r="ER93" s="153"/>
      <c r="ES93" s="153"/>
      <c r="ET93" s="153"/>
      <c r="EU93" s="153"/>
      <c r="EV93" s="153"/>
      <c r="EW93" s="153"/>
      <c r="EX93" s="153"/>
      <c r="EY93" s="153"/>
      <c r="EZ93" s="153"/>
      <c r="FA93" s="153"/>
      <c r="FB93" s="153"/>
      <c r="FC93" s="153"/>
      <c r="FD93" s="153"/>
      <c r="FE93" s="153"/>
      <c r="FF93" s="153"/>
      <c r="FG93" s="153"/>
      <c r="FH93" s="153"/>
      <c r="FI93" s="153"/>
      <c r="FJ93" s="153"/>
      <c r="FK93" s="153"/>
      <c r="FL93" s="153"/>
      <c r="FM93" s="153"/>
      <c r="FN93" s="153"/>
      <c r="FO93" s="153"/>
      <c r="FP93" s="153"/>
      <c r="FQ93" s="153"/>
      <c r="FR93" s="153"/>
      <c r="FS93" s="153"/>
      <c r="FT93" s="153"/>
      <c r="FU93" s="153"/>
      <c r="FV93" s="153"/>
      <c r="FW93" s="153"/>
      <c r="FX93" s="153"/>
      <c r="FY93" s="153"/>
    </row>
    <row r="94" spans="81:181" x14ac:dyDescent="0.25">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153"/>
      <c r="DJ94" s="153"/>
      <c r="DK94" s="153"/>
      <c r="DL94" s="153"/>
      <c r="DM94" s="153"/>
      <c r="DN94" s="153"/>
      <c r="DO94" s="153"/>
      <c r="DP94" s="153"/>
      <c r="DQ94" s="153"/>
      <c r="DR94" s="153"/>
      <c r="DS94" s="153"/>
      <c r="DT94" s="153"/>
      <c r="DU94" s="153"/>
      <c r="DV94" s="153"/>
      <c r="DW94" s="153"/>
      <c r="DX94" s="153"/>
      <c r="DY94" s="153"/>
      <c r="DZ94" s="153"/>
      <c r="EA94" s="153"/>
      <c r="EB94" s="153"/>
      <c r="EC94" s="153"/>
      <c r="ED94" s="153"/>
      <c r="EE94" s="153"/>
      <c r="EF94" s="153"/>
      <c r="EG94" s="153"/>
      <c r="EH94" s="153"/>
      <c r="EI94" s="153"/>
      <c r="EJ94" s="153"/>
      <c r="EK94" s="153"/>
      <c r="EL94" s="153"/>
      <c r="EM94" s="153"/>
      <c r="EN94" s="153"/>
      <c r="EO94" s="153"/>
      <c r="EP94" s="153"/>
      <c r="EQ94" s="153"/>
      <c r="ER94" s="153"/>
      <c r="ES94" s="153"/>
      <c r="ET94" s="153"/>
      <c r="EU94" s="153"/>
      <c r="EV94" s="153"/>
      <c r="EW94" s="153"/>
      <c r="EX94" s="153"/>
      <c r="EY94" s="153"/>
      <c r="EZ94" s="153"/>
      <c r="FA94" s="153"/>
      <c r="FB94" s="153"/>
      <c r="FC94" s="153"/>
      <c r="FD94" s="153"/>
      <c r="FE94" s="153"/>
      <c r="FF94" s="153"/>
      <c r="FG94" s="153"/>
      <c r="FH94" s="153"/>
      <c r="FI94" s="153"/>
      <c r="FJ94" s="153"/>
      <c r="FK94" s="153"/>
      <c r="FL94" s="153"/>
      <c r="FM94" s="153"/>
      <c r="FN94" s="153"/>
      <c r="FO94" s="153"/>
      <c r="FP94" s="153"/>
      <c r="FQ94" s="153"/>
      <c r="FR94" s="153"/>
      <c r="FS94" s="153"/>
      <c r="FT94" s="153"/>
      <c r="FU94" s="153"/>
      <c r="FV94" s="153"/>
      <c r="FW94" s="153"/>
      <c r="FX94" s="153"/>
      <c r="FY94" s="153"/>
    </row>
    <row r="95" spans="81:181" x14ac:dyDescent="0.25">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c r="DG95" s="153"/>
      <c r="DH95" s="153"/>
      <c r="DI95" s="153"/>
      <c r="DJ95" s="153"/>
      <c r="DK95" s="153"/>
      <c r="DL95" s="153"/>
      <c r="DM95" s="153"/>
      <c r="DN95" s="153"/>
      <c r="DO95" s="153"/>
      <c r="DP95" s="153"/>
      <c r="DQ95" s="153"/>
      <c r="DR95" s="153"/>
      <c r="DS95" s="153"/>
      <c r="DT95" s="153"/>
      <c r="DU95" s="153"/>
      <c r="DV95" s="153"/>
      <c r="DW95" s="153"/>
      <c r="DX95" s="153"/>
      <c r="DY95" s="153"/>
      <c r="DZ95" s="153"/>
      <c r="EA95" s="153"/>
      <c r="EB95" s="153"/>
      <c r="EC95" s="153"/>
      <c r="ED95" s="153"/>
      <c r="EE95" s="153"/>
      <c r="EF95" s="153"/>
      <c r="EG95" s="153"/>
      <c r="EH95" s="153"/>
      <c r="EI95" s="153"/>
      <c r="EJ95" s="153"/>
      <c r="EK95" s="153"/>
      <c r="EL95" s="153"/>
      <c r="EM95" s="153"/>
      <c r="EN95" s="153"/>
      <c r="EO95" s="153"/>
      <c r="EP95" s="153"/>
      <c r="EQ95" s="153"/>
      <c r="ER95" s="153"/>
      <c r="ES95" s="153"/>
      <c r="ET95" s="153"/>
      <c r="EU95" s="153"/>
      <c r="EV95" s="153"/>
      <c r="EW95" s="153"/>
      <c r="EX95" s="153"/>
      <c r="EY95" s="153"/>
      <c r="EZ95" s="153"/>
      <c r="FA95" s="153"/>
      <c r="FB95" s="153"/>
      <c r="FC95" s="153"/>
      <c r="FD95" s="153"/>
      <c r="FE95" s="153"/>
      <c r="FF95" s="153"/>
      <c r="FG95" s="153"/>
      <c r="FH95" s="153"/>
      <c r="FI95" s="153"/>
      <c r="FJ95" s="153"/>
      <c r="FK95" s="153"/>
      <c r="FL95" s="153"/>
      <c r="FM95" s="153"/>
      <c r="FN95" s="153"/>
      <c r="FO95" s="153"/>
      <c r="FP95" s="153"/>
      <c r="FQ95" s="153"/>
      <c r="FR95" s="153"/>
      <c r="FS95" s="153"/>
      <c r="FT95" s="153"/>
      <c r="FU95" s="153"/>
      <c r="FV95" s="153"/>
      <c r="FW95" s="153"/>
      <c r="FX95" s="153"/>
      <c r="FY95" s="153"/>
    </row>
    <row r="96" spans="81:181" x14ac:dyDescent="0.25">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53"/>
      <c r="DG96" s="153"/>
      <c r="DH96" s="153"/>
      <c r="DI96" s="153"/>
      <c r="DJ96" s="153"/>
      <c r="DK96" s="153"/>
      <c r="DL96" s="153"/>
      <c r="DM96" s="153"/>
      <c r="DN96" s="153"/>
      <c r="DO96" s="153"/>
      <c r="DP96" s="153"/>
      <c r="DQ96" s="153"/>
      <c r="DR96" s="153"/>
      <c r="DS96" s="153"/>
      <c r="DT96" s="153"/>
      <c r="DU96" s="153"/>
      <c r="DV96" s="153"/>
      <c r="DW96" s="153"/>
      <c r="DX96" s="153"/>
      <c r="DY96" s="153"/>
      <c r="DZ96" s="153"/>
      <c r="EA96" s="153"/>
      <c r="EB96" s="153"/>
      <c r="EC96" s="153"/>
      <c r="ED96" s="153"/>
      <c r="EE96" s="153"/>
      <c r="EF96" s="153"/>
      <c r="EG96" s="153"/>
      <c r="EH96" s="153"/>
      <c r="EI96" s="153"/>
      <c r="EJ96" s="153"/>
      <c r="EK96" s="153"/>
      <c r="EL96" s="153"/>
      <c r="EM96" s="153"/>
      <c r="EN96" s="153"/>
      <c r="EO96" s="153"/>
      <c r="EP96" s="153"/>
      <c r="EQ96" s="153"/>
      <c r="ER96" s="153"/>
      <c r="ES96" s="153"/>
      <c r="ET96" s="153"/>
      <c r="EU96" s="153"/>
      <c r="EV96" s="153"/>
      <c r="EW96" s="153"/>
      <c r="EX96" s="153"/>
      <c r="EY96" s="153"/>
      <c r="EZ96" s="153"/>
      <c r="FA96" s="153"/>
      <c r="FB96" s="153"/>
      <c r="FC96" s="153"/>
      <c r="FD96" s="153"/>
      <c r="FE96" s="153"/>
      <c r="FF96" s="153"/>
      <c r="FG96" s="153"/>
      <c r="FH96" s="153"/>
      <c r="FI96" s="153"/>
      <c r="FJ96" s="153"/>
      <c r="FK96" s="153"/>
      <c r="FL96" s="153"/>
      <c r="FM96" s="153"/>
      <c r="FN96" s="153"/>
      <c r="FO96" s="153"/>
      <c r="FP96" s="153"/>
      <c r="FQ96" s="153"/>
      <c r="FR96" s="153"/>
      <c r="FS96" s="153"/>
      <c r="FT96" s="153"/>
      <c r="FU96" s="153"/>
      <c r="FV96" s="153"/>
      <c r="FW96" s="153"/>
      <c r="FX96" s="153"/>
      <c r="FY96" s="153"/>
    </row>
    <row r="97" spans="81:181" x14ac:dyDescent="0.25">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c r="DT97" s="153"/>
      <c r="DU97" s="153"/>
      <c r="DV97" s="153"/>
      <c r="DW97" s="153"/>
      <c r="DX97" s="153"/>
      <c r="DY97" s="153"/>
      <c r="DZ97" s="153"/>
      <c r="EA97" s="153"/>
      <c r="EB97" s="153"/>
      <c r="EC97" s="153"/>
      <c r="ED97" s="153"/>
      <c r="EE97" s="153"/>
      <c r="EF97" s="153"/>
      <c r="EG97" s="153"/>
      <c r="EH97" s="153"/>
      <c r="EI97" s="153"/>
      <c r="EJ97" s="153"/>
      <c r="EK97" s="153"/>
      <c r="EL97" s="153"/>
      <c r="EM97" s="153"/>
      <c r="EN97" s="153"/>
      <c r="EO97" s="153"/>
      <c r="EP97" s="153"/>
      <c r="EQ97" s="153"/>
      <c r="ER97" s="153"/>
      <c r="ES97" s="153"/>
      <c r="ET97" s="153"/>
      <c r="EU97" s="153"/>
      <c r="EV97" s="153"/>
      <c r="EW97" s="153"/>
      <c r="EX97" s="153"/>
      <c r="EY97" s="153"/>
      <c r="EZ97" s="153"/>
      <c r="FA97" s="153"/>
      <c r="FB97" s="153"/>
      <c r="FC97" s="153"/>
      <c r="FD97" s="153"/>
      <c r="FE97" s="153"/>
      <c r="FF97" s="153"/>
      <c r="FG97" s="153"/>
      <c r="FH97" s="153"/>
      <c r="FI97" s="153"/>
      <c r="FJ97" s="153"/>
      <c r="FK97" s="153"/>
      <c r="FL97" s="153"/>
      <c r="FM97" s="153"/>
      <c r="FN97" s="153"/>
      <c r="FO97" s="153"/>
      <c r="FP97" s="153"/>
      <c r="FQ97" s="153"/>
      <c r="FR97" s="153"/>
      <c r="FS97" s="153"/>
      <c r="FT97" s="153"/>
      <c r="FU97" s="153"/>
      <c r="FV97" s="153"/>
      <c r="FW97" s="153"/>
      <c r="FX97" s="153"/>
      <c r="FY97" s="153"/>
    </row>
    <row r="98" spans="81:181" x14ac:dyDescent="0.25">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53"/>
      <c r="DG98" s="153"/>
      <c r="DH98" s="153"/>
      <c r="DI98" s="153"/>
      <c r="DJ98" s="153"/>
      <c r="DK98" s="153"/>
      <c r="DL98" s="153"/>
      <c r="DM98" s="153"/>
      <c r="DN98" s="153"/>
      <c r="DO98" s="153"/>
      <c r="DP98" s="153"/>
      <c r="DQ98" s="153"/>
      <c r="DR98" s="153"/>
      <c r="DS98" s="153"/>
      <c r="DT98" s="153"/>
      <c r="DU98" s="153"/>
      <c r="DV98" s="153"/>
      <c r="DW98" s="153"/>
      <c r="DX98" s="153"/>
      <c r="DY98" s="153"/>
      <c r="DZ98" s="153"/>
      <c r="EA98" s="153"/>
      <c r="EB98" s="153"/>
      <c r="EC98" s="153"/>
      <c r="ED98" s="153"/>
      <c r="EE98" s="153"/>
      <c r="EF98" s="153"/>
      <c r="EG98" s="153"/>
      <c r="EH98" s="153"/>
      <c r="EI98" s="153"/>
      <c r="EJ98" s="153"/>
      <c r="EK98" s="153"/>
      <c r="EL98" s="153"/>
      <c r="EM98" s="153"/>
      <c r="EN98" s="153"/>
      <c r="EO98" s="153"/>
      <c r="EP98" s="153"/>
      <c r="EQ98" s="153"/>
      <c r="ER98" s="153"/>
      <c r="ES98" s="153"/>
      <c r="ET98" s="153"/>
      <c r="EU98" s="153"/>
      <c r="EV98" s="153"/>
      <c r="EW98" s="153"/>
      <c r="EX98" s="153"/>
      <c r="EY98" s="153"/>
      <c r="EZ98" s="153"/>
      <c r="FA98" s="153"/>
      <c r="FB98" s="153"/>
      <c r="FC98" s="153"/>
      <c r="FD98" s="153"/>
      <c r="FE98" s="153"/>
      <c r="FF98" s="153"/>
      <c r="FG98" s="153"/>
      <c r="FH98" s="153"/>
      <c r="FI98" s="153"/>
      <c r="FJ98" s="153"/>
      <c r="FK98" s="153"/>
      <c r="FL98" s="153"/>
      <c r="FM98" s="153"/>
      <c r="FN98" s="153"/>
      <c r="FO98" s="153"/>
      <c r="FP98" s="153"/>
      <c r="FQ98" s="153"/>
      <c r="FR98" s="153"/>
      <c r="FS98" s="153"/>
      <c r="FT98" s="153"/>
      <c r="FU98" s="153"/>
      <c r="FV98" s="153"/>
      <c r="FW98" s="153"/>
      <c r="FX98" s="153"/>
      <c r="FY98" s="153"/>
    </row>
    <row r="99" spans="81:181" x14ac:dyDescent="0.25">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53"/>
      <c r="DG99" s="153"/>
      <c r="DH99" s="153"/>
      <c r="DI99" s="153"/>
      <c r="DJ99" s="153"/>
      <c r="DK99" s="153"/>
      <c r="DL99" s="153"/>
      <c r="DM99" s="153"/>
      <c r="DN99" s="153"/>
      <c r="DO99" s="153"/>
      <c r="DP99" s="153"/>
      <c r="DQ99" s="153"/>
      <c r="DR99" s="153"/>
      <c r="DS99" s="153"/>
      <c r="DT99" s="153"/>
      <c r="DU99" s="153"/>
      <c r="DV99" s="153"/>
      <c r="DW99" s="153"/>
      <c r="DX99" s="153"/>
      <c r="DY99" s="153"/>
      <c r="DZ99" s="153"/>
      <c r="EA99" s="153"/>
      <c r="EB99" s="153"/>
      <c r="EC99" s="153"/>
      <c r="ED99" s="153"/>
      <c r="EE99" s="153"/>
      <c r="EF99" s="153"/>
      <c r="EG99" s="153"/>
      <c r="EH99" s="153"/>
      <c r="EI99" s="153"/>
      <c r="EJ99" s="153"/>
      <c r="EK99" s="153"/>
      <c r="EL99" s="153"/>
      <c r="EM99" s="153"/>
      <c r="EN99" s="153"/>
      <c r="EO99" s="153"/>
      <c r="EP99" s="153"/>
      <c r="EQ99" s="153"/>
      <c r="ER99" s="153"/>
      <c r="ES99" s="153"/>
      <c r="ET99" s="153"/>
      <c r="EU99" s="153"/>
      <c r="EV99" s="153"/>
      <c r="EW99" s="153"/>
      <c r="EX99" s="153"/>
      <c r="EY99" s="153"/>
      <c r="EZ99" s="153"/>
      <c r="FA99" s="153"/>
      <c r="FB99" s="153"/>
      <c r="FC99" s="153"/>
      <c r="FD99" s="153"/>
      <c r="FE99" s="153"/>
      <c r="FF99" s="153"/>
      <c r="FG99" s="153"/>
      <c r="FH99" s="153"/>
      <c r="FI99" s="153"/>
      <c r="FJ99" s="153"/>
      <c r="FK99" s="153"/>
      <c r="FL99" s="153"/>
      <c r="FM99" s="153"/>
      <c r="FN99" s="153"/>
      <c r="FO99" s="153"/>
      <c r="FP99" s="153"/>
      <c r="FQ99" s="153"/>
      <c r="FR99" s="153"/>
      <c r="FS99" s="153"/>
      <c r="FT99" s="153"/>
      <c r="FU99" s="153"/>
      <c r="FV99" s="153"/>
      <c r="FW99" s="153"/>
      <c r="FX99" s="153"/>
      <c r="FY99" s="153"/>
    </row>
    <row r="100" spans="81:181" x14ac:dyDescent="0.25">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3"/>
      <c r="DJ100" s="153"/>
      <c r="DK100" s="153"/>
      <c r="DL100" s="153"/>
      <c r="DM100" s="153"/>
      <c r="DN100" s="153"/>
      <c r="DO100" s="153"/>
      <c r="DP100" s="153"/>
      <c r="DQ100" s="153"/>
      <c r="DR100" s="153"/>
      <c r="DS100" s="153"/>
      <c r="DT100" s="153"/>
      <c r="DU100" s="153"/>
      <c r="DV100" s="153"/>
      <c r="DW100" s="153"/>
      <c r="DX100" s="153"/>
      <c r="DY100" s="153"/>
      <c r="DZ100" s="153"/>
      <c r="EA100" s="153"/>
      <c r="EB100" s="153"/>
      <c r="EC100" s="153"/>
      <c r="ED100" s="153"/>
      <c r="EE100" s="153"/>
      <c r="EF100" s="153"/>
      <c r="EG100" s="153"/>
      <c r="EH100" s="153"/>
      <c r="EI100" s="153"/>
      <c r="EJ100" s="153"/>
      <c r="EK100" s="153"/>
      <c r="EL100" s="153"/>
      <c r="EM100" s="153"/>
      <c r="EN100" s="153"/>
      <c r="EO100" s="153"/>
      <c r="EP100" s="153"/>
      <c r="EQ100" s="153"/>
      <c r="ER100" s="153"/>
      <c r="ES100" s="153"/>
      <c r="ET100" s="153"/>
      <c r="EU100" s="153"/>
      <c r="EV100" s="153"/>
      <c r="EW100" s="153"/>
      <c r="EX100" s="153"/>
      <c r="EY100" s="153"/>
      <c r="EZ100" s="153"/>
      <c r="FA100" s="153"/>
      <c r="FB100" s="153"/>
      <c r="FC100" s="153"/>
      <c r="FD100" s="153"/>
      <c r="FE100" s="153"/>
      <c r="FF100" s="153"/>
      <c r="FG100" s="153"/>
      <c r="FH100" s="153"/>
      <c r="FI100" s="153"/>
      <c r="FJ100" s="153"/>
      <c r="FK100" s="153"/>
      <c r="FL100" s="153"/>
      <c r="FM100" s="153"/>
      <c r="FN100" s="153"/>
      <c r="FO100" s="153"/>
      <c r="FP100" s="153"/>
      <c r="FQ100" s="153"/>
      <c r="FR100" s="153"/>
      <c r="FS100" s="153"/>
      <c r="FT100" s="153"/>
      <c r="FU100" s="153"/>
      <c r="FV100" s="153"/>
      <c r="FW100" s="153"/>
      <c r="FX100" s="153"/>
      <c r="FY100" s="153"/>
    </row>
    <row r="101" spans="81:181" x14ac:dyDescent="0.25">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53"/>
      <c r="DG101" s="153"/>
      <c r="DH101" s="153"/>
      <c r="DI101" s="153"/>
      <c r="DJ101" s="153"/>
      <c r="DK101" s="153"/>
      <c r="DL101" s="153"/>
      <c r="DM101" s="153"/>
      <c r="DN101" s="153"/>
      <c r="DO101" s="153"/>
      <c r="DP101" s="153"/>
      <c r="DQ101" s="153"/>
      <c r="DR101" s="153"/>
      <c r="DS101" s="153"/>
      <c r="DT101" s="153"/>
      <c r="DU101" s="153"/>
      <c r="DV101" s="153"/>
      <c r="DW101" s="153"/>
      <c r="DX101" s="153"/>
      <c r="DY101" s="153"/>
      <c r="DZ101" s="153"/>
      <c r="EA101" s="153"/>
      <c r="EB101" s="153"/>
      <c r="EC101" s="153"/>
      <c r="ED101" s="153"/>
      <c r="EE101" s="153"/>
      <c r="EF101" s="153"/>
      <c r="EG101" s="153"/>
      <c r="EH101" s="153"/>
      <c r="EI101" s="153"/>
      <c r="EJ101" s="153"/>
      <c r="EK101" s="153"/>
      <c r="EL101" s="153"/>
      <c r="EM101" s="153"/>
      <c r="EN101" s="153"/>
      <c r="EO101" s="153"/>
      <c r="EP101" s="153"/>
      <c r="EQ101" s="153"/>
      <c r="ER101" s="153"/>
      <c r="ES101" s="153"/>
      <c r="ET101" s="153"/>
      <c r="EU101" s="153"/>
      <c r="EV101" s="153"/>
      <c r="EW101" s="153"/>
      <c r="EX101" s="153"/>
      <c r="EY101" s="153"/>
      <c r="EZ101" s="153"/>
      <c r="FA101" s="153"/>
      <c r="FB101" s="153"/>
      <c r="FC101" s="153"/>
      <c r="FD101" s="153"/>
      <c r="FE101" s="153"/>
      <c r="FF101" s="153"/>
      <c r="FG101" s="153"/>
      <c r="FH101" s="153"/>
      <c r="FI101" s="153"/>
      <c r="FJ101" s="153"/>
      <c r="FK101" s="153"/>
      <c r="FL101" s="153"/>
      <c r="FM101" s="153"/>
      <c r="FN101" s="153"/>
      <c r="FO101" s="153"/>
      <c r="FP101" s="153"/>
      <c r="FQ101" s="153"/>
      <c r="FR101" s="153"/>
      <c r="FS101" s="153"/>
      <c r="FT101" s="153"/>
      <c r="FU101" s="153"/>
      <c r="FV101" s="153"/>
      <c r="FW101" s="153"/>
      <c r="FX101" s="153"/>
      <c r="FY101" s="153"/>
    </row>
    <row r="102" spans="81:181" x14ac:dyDescent="0.25">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53"/>
      <c r="FF102" s="153"/>
      <c r="FG102" s="153"/>
      <c r="FH102" s="153"/>
      <c r="FI102" s="153"/>
      <c r="FJ102" s="153"/>
      <c r="FK102" s="153"/>
      <c r="FL102" s="153"/>
      <c r="FM102" s="153"/>
      <c r="FN102" s="153"/>
      <c r="FO102" s="153"/>
      <c r="FP102" s="153"/>
      <c r="FQ102" s="153"/>
      <c r="FR102" s="153"/>
      <c r="FS102" s="153"/>
      <c r="FT102" s="153"/>
      <c r="FU102" s="153"/>
      <c r="FV102" s="153"/>
      <c r="FW102" s="153"/>
      <c r="FX102" s="153"/>
      <c r="FY102" s="153"/>
    </row>
    <row r="103" spans="81:181" x14ac:dyDescent="0.25">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53"/>
      <c r="DG103" s="153"/>
      <c r="DH103" s="153"/>
      <c r="DI103" s="153"/>
      <c r="DJ103" s="153"/>
      <c r="DK103" s="153"/>
      <c r="DL103" s="153"/>
      <c r="DM103" s="153"/>
      <c r="DN103" s="153"/>
      <c r="DO103" s="153"/>
      <c r="DP103" s="153"/>
      <c r="DQ103" s="153"/>
      <c r="DR103" s="153"/>
      <c r="DS103" s="153"/>
      <c r="DT103" s="153"/>
      <c r="DU103" s="153"/>
      <c r="DV103" s="153"/>
      <c r="DW103" s="153"/>
      <c r="DX103" s="153"/>
      <c r="DY103" s="153"/>
      <c r="DZ103" s="153"/>
      <c r="EA103" s="153"/>
      <c r="EB103" s="153"/>
      <c r="EC103" s="153"/>
      <c r="ED103" s="153"/>
      <c r="EE103" s="153"/>
      <c r="EF103" s="153"/>
      <c r="EG103" s="153"/>
      <c r="EH103" s="153"/>
      <c r="EI103" s="153"/>
      <c r="EJ103" s="153"/>
      <c r="EK103" s="153"/>
      <c r="EL103" s="153"/>
      <c r="EM103" s="153"/>
      <c r="EN103" s="153"/>
      <c r="EO103" s="153"/>
      <c r="EP103" s="153"/>
      <c r="EQ103" s="153"/>
      <c r="ER103" s="153"/>
      <c r="ES103" s="153"/>
      <c r="ET103" s="153"/>
      <c r="EU103" s="153"/>
      <c r="EV103" s="153"/>
      <c r="EW103" s="153"/>
      <c r="EX103" s="153"/>
      <c r="EY103" s="153"/>
      <c r="EZ103" s="153"/>
      <c r="FA103" s="153"/>
      <c r="FB103" s="153"/>
      <c r="FC103" s="153"/>
      <c r="FD103" s="153"/>
      <c r="FE103" s="153"/>
      <c r="FF103" s="153"/>
      <c r="FG103" s="153"/>
      <c r="FH103" s="153"/>
      <c r="FI103" s="153"/>
      <c r="FJ103" s="153"/>
      <c r="FK103" s="153"/>
      <c r="FL103" s="153"/>
      <c r="FM103" s="153"/>
      <c r="FN103" s="153"/>
      <c r="FO103" s="153"/>
      <c r="FP103" s="153"/>
      <c r="FQ103" s="153"/>
      <c r="FR103" s="153"/>
      <c r="FS103" s="153"/>
      <c r="FT103" s="153"/>
      <c r="FU103" s="153"/>
      <c r="FV103" s="153"/>
      <c r="FW103" s="153"/>
      <c r="FX103" s="153"/>
      <c r="FY103" s="153"/>
    </row>
    <row r="104" spans="81:181" x14ac:dyDescent="0.25">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3"/>
      <c r="FU104" s="153"/>
      <c r="FV104" s="153"/>
      <c r="FW104" s="153"/>
      <c r="FX104" s="153"/>
      <c r="FY104" s="153"/>
    </row>
    <row r="105" spans="81:181" x14ac:dyDescent="0.25">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53"/>
      <c r="DG105" s="153"/>
      <c r="DH105" s="153"/>
      <c r="DI105" s="153"/>
      <c r="DJ105" s="153"/>
      <c r="DK105" s="153"/>
      <c r="DL105" s="153"/>
      <c r="DM105" s="153"/>
      <c r="DN105" s="153"/>
      <c r="DO105" s="153"/>
      <c r="DP105" s="153"/>
      <c r="DQ105" s="153"/>
      <c r="DR105" s="153"/>
      <c r="DS105" s="153"/>
      <c r="DT105" s="153"/>
      <c r="DU105" s="153"/>
      <c r="DV105" s="153"/>
      <c r="DW105" s="153"/>
      <c r="DX105" s="153"/>
      <c r="DY105" s="153"/>
      <c r="DZ105" s="153"/>
      <c r="EA105" s="153"/>
      <c r="EB105" s="153"/>
      <c r="EC105" s="153"/>
      <c r="ED105" s="153"/>
      <c r="EE105" s="153"/>
      <c r="EF105" s="153"/>
      <c r="EG105" s="153"/>
      <c r="EH105" s="153"/>
      <c r="EI105" s="153"/>
      <c r="EJ105" s="153"/>
      <c r="EK105" s="153"/>
      <c r="EL105" s="153"/>
      <c r="EM105" s="153"/>
      <c r="EN105" s="153"/>
      <c r="EO105" s="153"/>
      <c r="EP105" s="153"/>
      <c r="EQ105" s="153"/>
      <c r="ER105" s="153"/>
      <c r="ES105" s="153"/>
      <c r="ET105" s="153"/>
      <c r="EU105" s="153"/>
      <c r="EV105" s="153"/>
      <c r="EW105" s="153"/>
      <c r="EX105" s="153"/>
      <c r="EY105" s="153"/>
      <c r="EZ105" s="153"/>
      <c r="FA105" s="153"/>
      <c r="FB105" s="153"/>
      <c r="FC105" s="153"/>
      <c r="FD105" s="153"/>
      <c r="FE105" s="153"/>
      <c r="FF105" s="153"/>
      <c r="FG105" s="153"/>
      <c r="FH105" s="153"/>
      <c r="FI105" s="153"/>
      <c r="FJ105" s="153"/>
      <c r="FK105" s="153"/>
      <c r="FL105" s="153"/>
      <c r="FM105" s="153"/>
      <c r="FN105" s="153"/>
      <c r="FO105" s="153"/>
      <c r="FP105" s="153"/>
      <c r="FQ105" s="153"/>
      <c r="FR105" s="153"/>
      <c r="FS105" s="153"/>
      <c r="FT105" s="153"/>
      <c r="FU105" s="153"/>
      <c r="FV105" s="153"/>
      <c r="FW105" s="153"/>
      <c r="FX105" s="153"/>
      <c r="FY105" s="153"/>
    </row>
    <row r="106" spans="81:181" x14ac:dyDescent="0.25">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c r="FL106" s="153"/>
      <c r="FM106" s="153"/>
      <c r="FN106" s="153"/>
      <c r="FO106" s="153"/>
      <c r="FP106" s="153"/>
      <c r="FQ106" s="153"/>
      <c r="FR106" s="153"/>
      <c r="FS106" s="153"/>
      <c r="FT106" s="153"/>
      <c r="FU106" s="153"/>
      <c r="FV106" s="153"/>
      <c r="FW106" s="153"/>
      <c r="FX106" s="153"/>
      <c r="FY106" s="153"/>
    </row>
    <row r="107" spans="81:181" x14ac:dyDescent="0.25">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c r="FL107" s="153"/>
      <c r="FM107" s="153"/>
      <c r="FN107" s="153"/>
      <c r="FO107" s="153"/>
      <c r="FP107" s="153"/>
      <c r="FQ107" s="153"/>
      <c r="FR107" s="153"/>
      <c r="FS107" s="153"/>
      <c r="FT107" s="153"/>
      <c r="FU107" s="153"/>
      <c r="FV107" s="153"/>
      <c r="FW107" s="153"/>
      <c r="FX107" s="153"/>
      <c r="FY107" s="153"/>
    </row>
  </sheetData>
  <sheetProtection algorithmName="SHA-512" hashValue="Wlo2KvN6veZJ4PUAd4q3I1GKSSwQtStWgz1JmHBEiVTzs9bdAfGHTXP1zMjvD1yw2ml66/yJNKXYUcQoiJbAdQ==" saltValue="5vJpz1aZjHeDVRh0xI/NAw==" spinCount="100000" sheet="1" formatCells="0" formatColumns="0" formatRows="0" insertColumns="0" insertRows="0" insertHyperlinks="0" deleteColumns="0" deleteRows="0" sort="0" autoFilter="0" pivotTables="0"/>
  <autoFilter ref="A1:FY107"/>
  <mergeCells count="434">
    <mergeCell ref="BQ19:BQ20"/>
    <mergeCell ref="BR19:BR20"/>
    <mergeCell ref="BS19:BS20"/>
    <mergeCell ref="BZ19:BZ20"/>
    <mergeCell ref="A21:CA21"/>
    <mergeCell ref="AR19:AR20"/>
    <mergeCell ref="BL19:BL20"/>
    <mergeCell ref="BM19:BM20"/>
    <mergeCell ref="BN19:BN20"/>
    <mergeCell ref="BO19:BO20"/>
    <mergeCell ref="BP19:BP20"/>
    <mergeCell ref="AL19:AL20"/>
    <mergeCell ref="AM19:AM20"/>
    <mergeCell ref="AN19:AN20"/>
    <mergeCell ref="AO19:AO20"/>
    <mergeCell ref="AP19:AP20"/>
    <mergeCell ref="AQ19:AQ20"/>
    <mergeCell ref="AF19:AF20"/>
    <mergeCell ref="AG19:AG20"/>
    <mergeCell ref="AH19:AH20"/>
    <mergeCell ref="AI19:AI20"/>
    <mergeCell ref="AJ19:AJ20"/>
    <mergeCell ref="AK19:AK20"/>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Q17:BQ18"/>
    <mergeCell ref="BR17:BR18"/>
    <mergeCell ref="BS17:BS18"/>
    <mergeCell ref="BZ17:BZ18"/>
    <mergeCell ref="A19:A20"/>
    <mergeCell ref="B19:B20"/>
    <mergeCell ref="C19:C20"/>
    <mergeCell ref="D19:D20"/>
    <mergeCell ref="E19:E20"/>
    <mergeCell ref="G19:G20"/>
    <mergeCell ref="AR17:AR18"/>
    <mergeCell ref="BL17:BL18"/>
    <mergeCell ref="BM17:BM18"/>
    <mergeCell ref="BN17:BN18"/>
    <mergeCell ref="BO17:BO18"/>
    <mergeCell ref="BP17:BP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Q15:BQ16"/>
    <mergeCell ref="BR15:BR16"/>
    <mergeCell ref="BS15:BS16"/>
    <mergeCell ref="AK15:AK16"/>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BZ15:BZ16"/>
    <mergeCell ref="A17:A18"/>
    <mergeCell ref="B17:B18"/>
    <mergeCell ref="C17:C18"/>
    <mergeCell ref="D17:D18"/>
    <mergeCell ref="E17:E18"/>
    <mergeCell ref="G17:G18"/>
    <mergeCell ref="AR15:AR16"/>
    <mergeCell ref="BL15:BL16"/>
    <mergeCell ref="BM15:BM16"/>
    <mergeCell ref="BN15:BN16"/>
    <mergeCell ref="BO15:BO16"/>
    <mergeCell ref="BP15:BP16"/>
    <mergeCell ref="AL15:AL16"/>
    <mergeCell ref="AM15:AM16"/>
    <mergeCell ref="AN15:AN16"/>
    <mergeCell ref="AO15:AO16"/>
    <mergeCell ref="AP15:AP16"/>
    <mergeCell ref="AQ15:AQ16"/>
    <mergeCell ref="AF15:AF16"/>
    <mergeCell ref="AG15:AG16"/>
    <mergeCell ref="AH15:AH16"/>
    <mergeCell ref="AI15:AI16"/>
    <mergeCell ref="AJ15:AJ16"/>
    <mergeCell ref="P15:P16"/>
    <mergeCell ref="Q15:Q16"/>
    <mergeCell ref="R15:R16"/>
    <mergeCell ref="S15:S16"/>
    <mergeCell ref="H15:H16"/>
    <mergeCell ref="I15:I16"/>
    <mergeCell ref="J15:J16"/>
    <mergeCell ref="K15:K16"/>
    <mergeCell ref="L15:L16"/>
    <mergeCell ref="M15:M16"/>
    <mergeCell ref="BQ13:BQ14"/>
    <mergeCell ref="BR13:BR14"/>
    <mergeCell ref="BS13:BS14"/>
    <mergeCell ref="BZ13:BZ14"/>
    <mergeCell ref="A15:A16"/>
    <mergeCell ref="B15:B16"/>
    <mergeCell ref="C15:C16"/>
    <mergeCell ref="D15:D16"/>
    <mergeCell ref="E15:E16"/>
    <mergeCell ref="G15:G16"/>
    <mergeCell ref="AR13:AR14"/>
    <mergeCell ref="BL13:BL14"/>
    <mergeCell ref="BM13:BM14"/>
    <mergeCell ref="BN13:BN14"/>
    <mergeCell ref="BO13:BO14"/>
    <mergeCell ref="BP13:BP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Q11:BQ12"/>
    <mergeCell ref="BR11:BR12"/>
    <mergeCell ref="BS11:BS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BZ11:BZ12"/>
    <mergeCell ref="A13:A14"/>
    <mergeCell ref="B13:B14"/>
    <mergeCell ref="C13:C14"/>
    <mergeCell ref="D13:D14"/>
    <mergeCell ref="E13:E14"/>
    <mergeCell ref="G13:G14"/>
    <mergeCell ref="AR11:AR12"/>
    <mergeCell ref="BL11:BL12"/>
    <mergeCell ref="BM11:BM12"/>
    <mergeCell ref="BN11:BN12"/>
    <mergeCell ref="BO11:BO12"/>
    <mergeCell ref="BP11:BP12"/>
    <mergeCell ref="AL11:AL12"/>
    <mergeCell ref="AM11:AM12"/>
    <mergeCell ref="AN11:AN12"/>
    <mergeCell ref="AO11:AO12"/>
    <mergeCell ref="AP11:AP12"/>
    <mergeCell ref="AQ11:AQ12"/>
    <mergeCell ref="AF11:AF12"/>
    <mergeCell ref="AG11:AG12"/>
    <mergeCell ref="AH11:AH12"/>
    <mergeCell ref="AI11:AI12"/>
    <mergeCell ref="AJ11:AJ12"/>
    <mergeCell ref="P11:P12"/>
    <mergeCell ref="Q11:Q12"/>
    <mergeCell ref="R11:R12"/>
    <mergeCell ref="S11:S12"/>
    <mergeCell ref="H11:H12"/>
    <mergeCell ref="I11:I12"/>
    <mergeCell ref="J11:J12"/>
    <mergeCell ref="K11:K12"/>
    <mergeCell ref="L11:L12"/>
    <mergeCell ref="M11:M12"/>
    <mergeCell ref="BQ9:BQ10"/>
    <mergeCell ref="BR9:BR10"/>
    <mergeCell ref="BS9:BS10"/>
    <mergeCell ref="BZ9:BZ10"/>
    <mergeCell ref="A11:A12"/>
    <mergeCell ref="B11:B12"/>
    <mergeCell ref="C11:C12"/>
    <mergeCell ref="D11:D12"/>
    <mergeCell ref="E11:E12"/>
    <mergeCell ref="G11:G12"/>
    <mergeCell ref="AR9:AR10"/>
    <mergeCell ref="BL9:BL10"/>
    <mergeCell ref="BM9:BM10"/>
    <mergeCell ref="BN9:BN10"/>
    <mergeCell ref="BO9:BO10"/>
    <mergeCell ref="BP9:BP10"/>
    <mergeCell ref="AL9:AL10"/>
    <mergeCell ref="AM9:AM10"/>
    <mergeCell ref="AN9:AN10"/>
    <mergeCell ref="AO9:AO10"/>
    <mergeCell ref="AP9:AP10"/>
    <mergeCell ref="AQ9:AQ10"/>
    <mergeCell ref="AF9:AF10"/>
    <mergeCell ref="AG9:AG10"/>
    <mergeCell ref="AH9:AH10"/>
    <mergeCell ref="AI9:AI10"/>
    <mergeCell ref="AJ9:AJ10"/>
    <mergeCell ref="AK9:AK10"/>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A9:A10"/>
    <mergeCell ref="B9:B10"/>
    <mergeCell ref="C9:C10"/>
    <mergeCell ref="D9:D10"/>
    <mergeCell ref="E9:E10"/>
    <mergeCell ref="G9:G10"/>
    <mergeCell ref="BS7:BS8"/>
    <mergeCell ref="BZ7:BZ8"/>
    <mergeCell ref="CA7:CA8"/>
    <mergeCell ref="AP7:AP8"/>
    <mergeCell ref="AQ7:AQ8"/>
    <mergeCell ref="AR7:AR8"/>
    <mergeCell ref="BL7:BL8"/>
    <mergeCell ref="BM7:BM8"/>
    <mergeCell ref="BR7:BR8"/>
    <mergeCell ref="AN7:AN8"/>
    <mergeCell ref="AO7:AO8"/>
    <mergeCell ref="AD7:AD8"/>
    <mergeCell ref="AE7:AE8"/>
    <mergeCell ref="AF7:AF8"/>
    <mergeCell ref="AG7:AG8"/>
    <mergeCell ref="AH7:AH8"/>
    <mergeCell ref="AI7:AI8"/>
    <mergeCell ref="AO5:AP5"/>
    <mergeCell ref="AE5:AE6"/>
    <mergeCell ref="AF5:AF6"/>
    <mergeCell ref="AG5:AG6"/>
    <mergeCell ref="AH5:AH6"/>
    <mergeCell ref="W5:W6"/>
    <mergeCell ref="X5:X6"/>
    <mergeCell ref="X7:X8"/>
    <mergeCell ref="Y7:Y8"/>
    <mergeCell ref="Z7:Z8"/>
    <mergeCell ref="AA7:AA8"/>
    <mergeCell ref="AB7:AB8"/>
    <mergeCell ref="AC7:AC8"/>
    <mergeCell ref="Y5:Y6"/>
    <mergeCell ref="Z5:Z6"/>
    <mergeCell ref="AA5:AA6"/>
    <mergeCell ref="AB5:AB6"/>
    <mergeCell ref="U7:U8"/>
    <mergeCell ref="V7:V8"/>
    <mergeCell ref="W7:W8"/>
    <mergeCell ref="AJ7:AJ8"/>
    <mergeCell ref="AK7:AK8"/>
    <mergeCell ref="AL7:AL8"/>
    <mergeCell ref="AM7:AM8"/>
    <mergeCell ref="A7:A8"/>
    <mergeCell ref="B7:B8"/>
    <mergeCell ref="C7:C8"/>
    <mergeCell ref="D7:D8"/>
    <mergeCell ref="E7:E8"/>
    <mergeCell ref="H7:H8"/>
    <mergeCell ref="I7:I8"/>
    <mergeCell ref="J7:J8"/>
    <mergeCell ref="K7:K8"/>
    <mergeCell ref="L7:L8"/>
    <mergeCell ref="M7:M8"/>
    <mergeCell ref="N7:N8"/>
    <mergeCell ref="O7:O8"/>
    <mergeCell ref="P7:P8"/>
    <mergeCell ref="Q7:Q8"/>
    <mergeCell ref="R7:R8"/>
    <mergeCell ref="S7:S8"/>
    <mergeCell ref="T7:T8"/>
    <mergeCell ref="BW4:BW6"/>
    <mergeCell ref="BX4:BX6"/>
    <mergeCell ref="BY4:BY6"/>
    <mergeCell ref="BJ4:BJ6"/>
    <mergeCell ref="BK4:BK6"/>
    <mergeCell ref="BL4:BL6"/>
    <mergeCell ref="BM4:BQ4"/>
    <mergeCell ref="BR4:BR6"/>
    <mergeCell ref="BS4:BS6"/>
    <mergeCell ref="BQ5:BQ6"/>
    <mergeCell ref="BM5:BM6"/>
    <mergeCell ref="BN5:BN6"/>
    <mergeCell ref="BO5:BO6"/>
    <mergeCell ref="BP5:BP6"/>
    <mergeCell ref="L5:L6"/>
    <mergeCell ref="M5:M6"/>
    <mergeCell ref="N5:N6"/>
    <mergeCell ref="O5:O6"/>
    <mergeCell ref="P5:P6"/>
    <mergeCell ref="Q5:Q6"/>
    <mergeCell ref="BT4:BT6"/>
    <mergeCell ref="BU4:BU6"/>
    <mergeCell ref="BV4:BV6"/>
    <mergeCell ref="AQ4:AR4"/>
    <mergeCell ref="AQ5:AR5"/>
    <mergeCell ref="AI5:AI6"/>
    <mergeCell ref="AJ5:AJ6"/>
    <mergeCell ref="AK5:AK6"/>
    <mergeCell ref="AL5:AL6"/>
    <mergeCell ref="AM5:AM6"/>
    <mergeCell ref="AN5:AN6"/>
    <mergeCell ref="AS4:AY5"/>
    <mergeCell ref="AZ4:BF5"/>
    <mergeCell ref="BG4:BG6"/>
    <mergeCell ref="BH4:BH6"/>
    <mergeCell ref="BI4:BI6"/>
    <mergeCell ref="AC5:AC6"/>
    <mergeCell ref="AD5:AD6"/>
    <mergeCell ref="A1:A2"/>
    <mergeCell ref="C1:BY1"/>
    <mergeCell ref="C2:BY2"/>
    <mergeCell ref="A3:CA3"/>
    <mergeCell ref="A4:A6"/>
    <mergeCell ref="B4:B6"/>
    <mergeCell ref="C4:C6"/>
    <mergeCell ref="D4:D6"/>
    <mergeCell ref="E4:E6"/>
    <mergeCell ref="F4:F6"/>
    <mergeCell ref="G4:G6"/>
    <mergeCell ref="H4:H6"/>
    <mergeCell ref="I4:I6"/>
    <mergeCell ref="J4:T4"/>
    <mergeCell ref="U4:AN4"/>
    <mergeCell ref="AO4:AP4"/>
    <mergeCell ref="R5:R6"/>
    <mergeCell ref="S5:T5"/>
    <mergeCell ref="U5:U6"/>
    <mergeCell ref="V5:V6"/>
    <mergeCell ref="BZ4:BZ6"/>
    <mergeCell ref="CA4:CA6"/>
    <mergeCell ref="J5:J6"/>
    <mergeCell ref="K5:K6"/>
  </mergeCells>
  <conditionalFormatting sqref="AT13 AT15 AT9:AT11 AV15:AW15 AV13:AY13 AV9:AY10 AV11:AX11 AV17:AY17 AY15">
    <cfRule type="cellIs" dxfId="215" priority="213" stopIfTrue="1" operator="equal">
      <formula>"BAJO"</formula>
    </cfRule>
    <cfRule type="cellIs" dxfId="214" priority="214" stopIfTrue="1" operator="equal">
      <formula>"MODERADO"</formula>
    </cfRule>
    <cfRule type="cellIs" dxfId="213" priority="215" stopIfTrue="1" operator="equal">
      <formula>"ALTO"</formula>
    </cfRule>
    <cfRule type="cellIs" dxfId="212" priority="216" stopIfTrue="1" operator="equal">
      <formula>"EXTREMO"</formula>
    </cfRule>
  </conditionalFormatting>
  <conditionalFormatting sqref="AT16 AV16">
    <cfRule type="cellIs" dxfId="211" priority="209" stopIfTrue="1" operator="equal">
      <formula>"BAJO"</formula>
    </cfRule>
    <cfRule type="cellIs" dxfId="210" priority="210" stopIfTrue="1" operator="equal">
      <formula>"MODERADO"</formula>
    </cfRule>
    <cfRule type="cellIs" dxfId="209" priority="211" stopIfTrue="1" operator="equal">
      <formula>"ALTO"</formula>
    </cfRule>
    <cfRule type="cellIs" dxfId="208" priority="212" stopIfTrue="1" operator="equal">
      <formula>"EXTREMO"</formula>
    </cfRule>
  </conditionalFormatting>
  <conditionalFormatting sqref="AT18">
    <cfRule type="cellIs" dxfId="207" priority="205" stopIfTrue="1" operator="equal">
      <formula>"BAJO"</formula>
    </cfRule>
    <cfRule type="cellIs" dxfId="206" priority="206" stopIfTrue="1" operator="equal">
      <formula>"MODERADO"</formula>
    </cfRule>
    <cfRule type="cellIs" dxfId="205" priority="207" stopIfTrue="1" operator="equal">
      <formula>"ALTO"</formula>
    </cfRule>
    <cfRule type="cellIs" dxfId="204" priority="208" stopIfTrue="1" operator="equal">
      <formula>"EXTREMO"</formula>
    </cfRule>
  </conditionalFormatting>
  <conditionalFormatting sqref="AR9 AR11 AR13 AR15 AR17 AR19">
    <cfRule type="containsText" dxfId="203" priority="202" operator="containsText" text="NIVEL MODERADO">
      <formula>NOT(ISERROR(SEARCH("NIVEL MODERADO",AR9)))</formula>
    </cfRule>
    <cfRule type="containsText" dxfId="202" priority="203" operator="containsText" text="NIVEL ALTO">
      <formula>NOT(ISERROR(SEARCH("NIVEL ALTO",AR9)))</formula>
    </cfRule>
    <cfRule type="containsText" dxfId="201" priority="204" operator="containsText" text="NIVEL EXTREMO">
      <formula>NOT(ISERROR(SEARCH("NIVEL EXTREMO",AR9)))</formula>
    </cfRule>
  </conditionalFormatting>
  <conditionalFormatting sqref="BR9 BR11 BR13 BR15 BR17 BR19">
    <cfRule type="containsText" dxfId="200" priority="199" operator="containsText" text="NIVEL MODERADO">
      <formula>NOT(ISERROR(SEARCH("NIVEL MODERADO",BR9)))</formula>
    </cfRule>
    <cfRule type="containsText" dxfId="199" priority="200" operator="containsText" text="NIVEL ALTO">
      <formula>NOT(ISERROR(SEARCH("NIVEL ALTO",BR9)))</formula>
    </cfRule>
    <cfRule type="containsText" dxfId="198" priority="201" operator="containsText" text="NIVEL EXTREMO">
      <formula>NOT(ISERROR(SEARCH("NIVEL EXTREMO",BR9)))</formula>
    </cfRule>
  </conditionalFormatting>
  <conditionalFormatting sqref="BW9">
    <cfRule type="cellIs" dxfId="197" priority="195" stopIfTrue="1" operator="equal">
      <formula>"BAJO"</formula>
    </cfRule>
    <cfRule type="cellIs" dxfId="196" priority="196" stopIfTrue="1" operator="equal">
      <formula>"MODERADO"</formula>
    </cfRule>
    <cfRule type="cellIs" dxfId="195" priority="197" stopIfTrue="1" operator="equal">
      <formula>"ALTO"</formula>
    </cfRule>
    <cfRule type="cellIs" dxfId="194" priority="198" stopIfTrue="1" operator="equal">
      <formula>"EXTREMO"</formula>
    </cfRule>
  </conditionalFormatting>
  <conditionalFormatting sqref="BX9">
    <cfRule type="cellIs" dxfId="193" priority="191" stopIfTrue="1" operator="equal">
      <formula>"BAJO"</formula>
    </cfRule>
    <cfRule type="cellIs" dxfId="192" priority="192" stopIfTrue="1" operator="equal">
      <formula>"MODERADO"</formula>
    </cfRule>
    <cfRule type="cellIs" dxfId="191" priority="193" stopIfTrue="1" operator="equal">
      <formula>"ALTO"</formula>
    </cfRule>
    <cfRule type="cellIs" dxfId="190" priority="194" stopIfTrue="1" operator="equal">
      <formula>"EXTREMO"</formula>
    </cfRule>
  </conditionalFormatting>
  <conditionalFormatting sqref="AT12">
    <cfRule type="cellIs" dxfId="189" priority="187" stopIfTrue="1" operator="equal">
      <formula>"BAJO"</formula>
    </cfRule>
    <cfRule type="cellIs" dxfId="188" priority="188" stopIfTrue="1" operator="equal">
      <formula>"MODERADO"</formula>
    </cfRule>
    <cfRule type="cellIs" dxfId="187" priority="189" stopIfTrue="1" operator="equal">
      <formula>"ALTO"</formula>
    </cfRule>
    <cfRule type="cellIs" dxfId="186" priority="190" stopIfTrue="1" operator="equal">
      <formula>"EXTREMO"</formula>
    </cfRule>
  </conditionalFormatting>
  <conditionalFormatting sqref="AV12">
    <cfRule type="cellIs" dxfId="185" priority="183" stopIfTrue="1" operator="equal">
      <formula>"BAJO"</formula>
    </cfRule>
    <cfRule type="cellIs" dxfId="184" priority="184" stopIfTrue="1" operator="equal">
      <formula>"MODERADO"</formula>
    </cfRule>
    <cfRule type="cellIs" dxfId="183" priority="185" stopIfTrue="1" operator="equal">
      <formula>"ALTO"</formula>
    </cfRule>
    <cfRule type="cellIs" dxfId="182" priority="186" stopIfTrue="1" operator="equal">
      <formula>"EXTREMO"</formula>
    </cfRule>
  </conditionalFormatting>
  <conditionalFormatting sqref="AW12">
    <cfRule type="cellIs" dxfId="181" priority="179" stopIfTrue="1" operator="equal">
      <formula>"BAJO"</formula>
    </cfRule>
    <cfRule type="cellIs" dxfId="180" priority="180" stopIfTrue="1" operator="equal">
      <formula>"MODERADO"</formula>
    </cfRule>
    <cfRule type="cellIs" dxfId="179" priority="181" stopIfTrue="1" operator="equal">
      <formula>"ALTO"</formula>
    </cfRule>
    <cfRule type="cellIs" dxfId="178" priority="182" stopIfTrue="1" operator="equal">
      <formula>"EXTREMO"</formula>
    </cfRule>
  </conditionalFormatting>
  <conditionalFormatting sqref="AX12">
    <cfRule type="cellIs" dxfId="177" priority="175" stopIfTrue="1" operator="equal">
      <formula>"BAJO"</formula>
    </cfRule>
    <cfRule type="cellIs" dxfId="176" priority="176" stopIfTrue="1" operator="equal">
      <formula>"MODERADO"</formula>
    </cfRule>
    <cfRule type="cellIs" dxfId="175" priority="177" stopIfTrue="1" operator="equal">
      <formula>"ALTO"</formula>
    </cfRule>
    <cfRule type="cellIs" dxfId="174" priority="178" stopIfTrue="1" operator="equal">
      <formula>"EXTREMO"</formula>
    </cfRule>
  </conditionalFormatting>
  <conditionalFormatting sqref="BX11">
    <cfRule type="cellIs" dxfId="173" priority="171" stopIfTrue="1" operator="equal">
      <formula>"BAJO"</formula>
    </cfRule>
    <cfRule type="cellIs" dxfId="172" priority="172" stopIfTrue="1" operator="equal">
      <formula>"MODERADO"</formula>
    </cfRule>
    <cfRule type="cellIs" dxfId="171" priority="173" stopIfTrue="1" operator="equal">
      <formula>"ALTO"</formula>
    </cfRule>
    <cfRule type="cellIs" dxfId="170" priority="174" stopIfTrue="1" operator="equal">
      <formula>"EXTREMO"</formula>
    </cfRule>
  </conditionalFormatting>
  <conditionalFormatting sqref="BX12">
    <cfRule type="cellIs" dxfId="169" priority="167" stopIfTrue="1" operator="equal">
      <formula>"BAJO"</formula>
    </cfRule>
    <cfRule type="cellIs" dxfId="168" priority="168" stopIfTrue="1" operator="equal">
      <formula>"MODERADO"</formula>
    </cfRule>
    <cfRule type="cellIs" dxfId="167" priority="169" stopIfTrue="1" operator="equal">
      <formula>"ALTO"</formula>
    </cfRule>
    <cfRule type="cellIs" dxfId="166" priority="170" stopIfTrue="1" operator="equal">
      <formula>"EXTREMO"</formula>
    </cfRule>
  </conditionalFormatting>
  <conditionalFormatting sqref="AY11">
    <cfRule type="cellIs" dxfId="165" priority="159" stopIfTrue="1" operator="equal">
      <formula>"BAJO"</formula>
    </cfRule>
    <cfRule type="cellIs" dxfId="164" priority="160" stopIfTrue="1" operator="equal">
      <formula>"MODERADO"</formula>
    </cfRule>
    <cfRule type="cellIs" dxfId="163" priority="161" stopIfTrue="1" operator="equal">
      <formula>"ALTO"</formula>
    </cfRule>
    <cfRule type="cellIs" dxfId="162" priority="162" stopIfTrue="1" operator="equal">
      <formula>"EXTREMO"</formula>
    </cfRule>
  </conditionalFormatting>
  <conditionalFormatting sqref="AY12">
    <cfRule type="cellIs" dxfId="161" priority="163" stopIfTrue="1" operator="equal">
      <formula>"BAJO"</formula>
    </cfRule>
    <cfRule type="cellIs" dxfId="160" priority="164" stopIfTrue="1" operator="equal">
      <formula>"MODERADO"</formula>
    </cfRule>
    <cfRule type="cellIs" dxfId="159" priority="165" stopIfTrue="1" operator="equal">
      <formula>"ALTO"</formula>
    </cfRule>
    <cfRule type="cellIs" dxfId="158" priority="166" stopIfTrue="1" operator="equal">
      <formula>"EXTREMO"</formula>
    </cfRule>
  </conditionalFormatting>
  <conditionalFormatting sqref="BX13">
    <cfRule type="cellIs" dxfId="157" priority="155" stopIfTrue="1" operator="equal">
      <formula>"BAJO"</formula>
    </cfRule>
    <cfRule type="cellIs" dxfId="156" priority="156" stopIfTrue="1" operator="equal">
      <formula>"MODERADO"</formula>
    </cfRule>
    <cfRule type="cellIs" dxfId="155" priority="157" stopIfTrue="1" operator="equal">
      <formula>"ALTO"</formula>
    </cfRule>
    <cfRule type="cellIs" dxfId="154" priority="158" stopIfTrue="1" operator="equal">
      <formula>"EXTREMO"</formula>
    </cfRule>
  </conditionalFormatting>
  <conditionalFormatting sqref="AT19 AV19:AX19">
    <cfRule type="cellIs" dxfId="153" priority="151" stopIfTrue="1" operator="equal">
      <formula>"BAJO"</formula>
    </cfRule>
    <cfRule type="cellIs" dxfId="152" priority="152" stopIfTrue="1" operator="equal">
      <formula>"MODERADO"</formula>
    </cfRule>
    <cfRule type="cellIs" dxfId="151" priority="153" stopIfTrue="1" operator="equal">
      <formula>"ALTO"</formula>
    </cfRule>
    <cfRule type="cellIs" dxfId="150" priority="154" stopIfTrue="1" operator="equal">
      <formula>"EXTREMO"</formula>
    </cfRule>
  </conditionalFormatting>
  <conditionalFormatting sqref="BX19">
    <cfRule type="cellIs" dxfId="149" priority="147" stopIfTrue="1" operator="equal">
      <formula>"BAJO"</formula>
    </cfRule>
    <cfRule type="cellIs" dxfId="148" priority="148" stopIfTrue="1" operator="equal">
      <formula>"MODERADO"</formula>
    </cfRule>
    <cfRule type="cellIs" dxfId="147" priority="149" stopIfTrue="1" operator="equal">
      <formula>"ALTO"</formula>
    </cfRule>
    <cfRule type="cellIs" dxfId="146" priority="150" stopIfTrue="1" operator="equal">
      <formula>"EXTREMO"</formula>
    </cfRule>
  </conditionalFormatting>
  <conditionalFormatting sqref="AY19">
    <cfRule type="cellIs" dxfId="145" priority="143" stopIfTrue="1" operator="equal">
      <formula>"BAJO"</formula>
    </cfRule>
    <cfRule type="cellIs" dxfId="144" priority="144" stopIfTrue="1" operator="equal">
      <formula>"MODERADO"</formula>
    </cfRule>
    <cfRule type="cellIs" dxfId="143" priority="145" stopIfTrue="1" operator="equal">
      <formula>"ALTO"</formula>
    </cfRule>
    <cfRule type="cellIs" dxfId="142" priority="146" stopIfTrue="1" operator="equal">
      <formula>"EXTREMO"</formula>
    </cfRule>
  </conditionalFormatting>
  <conditionalFormatting sqref="AT20">
    <cfRule type="cellIs" dxfId="141" priority="139" stopIfTrue="1" operator="equal">
      <formula>"BAJO"</formula>
    </cfRule>
    <cfRule type="cellIs" dxfId="140" priority="140" stopIfTrue="1" operator="equal">
      <formula>"MODERADO"</formula>
    </cfRule>
    <cfRule type="cellIs" dxfId="139" priority="141" stopIfTrue="1" operator="equal">
      <formula>"ALTO"</formula>
    </cfRule>
    <cfRule type="cellIs" dxfId="138" priority="142" stopIfTrue="1" operator="equal">
      <formula>"EXTREMO"</formula>
    </cfRule>
  </conditionalFormatting>
  <conditionalFormatting sqref="AV20">
    <cfRule type="cellIs" dxfId="137" priority="135" stopIfTrue="1" operator="equal">
      <formula>"BAJO"</formula>
    </cfRule>
    <cfRule type="cellIs" dxfId="136" priority="136" stopIfTrue="1" operator="equal">
      <formula>"MODERADO"</formula>
    </cfRule>
    <cfRule type="cellIs" dxfId="135" priority="137" stopIfTrue="1" operator="equal">
      <formula>"ALTO"</formula>
    </cfRule>
    <cfRule type="cellIs" dxfId="134" priority="138" stopIfTrue="1" operator="equal">
      <formula>"EXTREMO"</formula>
    </cfRule>
  </conditionalFormatting>
  <conditionalFormatting sqref="AX20">
    <cfRule type="cellIs" dxfId="133" priority="131" stopIfTrue="1" operator="equal">
      <formula>"BAJO"</formula>
    </cfRule>
    <cfRule type="cellIs" dxfId="132" priority="132" stopIfTrue="1" operator="equal">
      <formula>"MODERADO"</formula>
    </cfRule>
    <cfRule type="cellIs" dxfId="131" priority="133" stopIfTrue="1" operator="equal">
      <formula>"ALTO"</formula>
    </cfRule>
    <cfRule type="cellIs" dxfId="130" priority="134" stopIfTrue="1" operator="equal">
      <formula>"EXTREMO"</formula>
    </cfRule>
  </conditionalFormatting>
  <conditionalFormatting sqref="AY20">
    <cfRule type="cellIs" dxfId="129" priority="127" stopIfTrue="1" operator="equal">
      <formula>"BAJO"</formula>
    </cfRule>
    <cfRule type="cellIs" dxfId="128" priority="128" stopIfTrue="1" operator="equal">
      <formula>"MODERADO"</formula>
    </cfRule>
    <cfRule type="cellIs" dxfId="127" priority="129" stopIfTrue="1" operator="equal">
      <formula>"ALTO"</formula>
    </cfRule>
    <cfRule type="cellIs" dxfId="126" priority="130" stopIfTrue="1" operator="equal">
      <formula>"EXTREMO"</formula>
    </cfRule>
  </conditionalFormatting>
  <conditionalFormatting sqref="AW20">
    <cfRule type="cellIs" dxfId="125" priority="123" stopIfTrue="1" operator="equal">
      <formula>"BAJO"</formula>
    </cfRule>
    <cfRule type="cellIs" dxfId="124" priority="124" stopIfTrue="1" operator="equal">
      <formula>"MODERADO"</formula>
    </cfRule>
    <cfRule type="cellIs" dxfId="123" priority="125" stopIfTrue="1" operator="equal">
      <formula>"ALTO"</formula>
    </cfRule>
    <cfRule type="cellIs" dxfId="122" priority="126" stopIfTrue="1" operator="equal">
      <formula>"EXTREMO"</formula>
    </cfRule>
  </conditionalFormatting>
  <conditionalFormatting sqref="BX20">
    <cfRule type="cellIs" dxfId="121" priority="119" stopIfTrue="1" operator="equal">
      <formula>"BAJO"</formula>
    </cfRule>
    <cfRule type="cellIs" dxfId="120" priority="120" stopIfTrue="1" operator="equal">
      <formula>"MODERADO"</formula>
    </cfRule>
    <cfRule type="cellIs" dxfId="119" priority="121" stopIfTrue="1" operator="equal">
      <formula>"ALTO"</formula>
    </cfRule>
    <cfRule type="cellIs" dxfId="118" priority="122" stopIfTrue="1" operator="equal">
      <formula>"EXTREMO"</formula>
    </cfRule>
  </conditionalFormatting>
  <conditionalFormatting sqref="AT17">
    <cfRule type="cellIs" dxfId="117" priority="115" stopIfTrue="1" operator="equal">
      <formula>"BAJO"</formula>
    </cfRule>
    <cfRule type="cellIs" dxfId="116" priority="116" stopIfTrue="1" operator="equal">
      <formula>"MODERADO"</formula>
    </cfRule>
    <cfRule type="cellIs" dxfId="115" priority="117" stopIfTrue="1" operator="equal">
      <formula>"ALTO"</formula>
    </cfRule>
    <cfRule type="cellIs" dxfId="114" priority="118" stopIfTrue="1" operator="equal">
      <formula>"EXTREMO"</formula>
    </cfRule>
  </conditionalFormatting>
  <conditionalFormatting sqref="AV18">
    <cfRule type="cellIs" dxfId="113" priority="111" stopIfTrue="1" operator="equal">
      <formula>"BAJO"</formula>
    </cfRule>
    <cfRule type="cellIs" dxfId="112" priority="112" stopIfTrue="1" operator="equal">
      <formula>"MODERADO"</formula>
    </cfRule>
    <cfRule type="cellIs" dxfId="111" priority="113" stopIfTrue="1" operator="equal">
      <formula>"ALTO"</formula>
    </cfRule>
    <cfRule type="cellIs" dxfId="110" priority="114" stopIfTrue="1" operator="equal">
      <formula>"EXTREMO"</formula>
    </cfRule>
  </conditionalFormatting>
  <conditionalFormatting sqref="AW18">
    <cfRule type="cellIs" dxfId="109" priority="107" stopIfTrue="1" operator="equal">
      <formula>"BAJO"</formula>
    </cfRule>
    <cfRule type="cellIs" dxfId="108" priority="108" stopIfTrue="1" operator="equal">
      <formula>"MODERADO"</formula>
    </cfRule>
    <cfRule type="cellIs" dxfId="107" priority="109" stopIfTrue="1" operator="equal">
      <formula>"ALTO"</formula>
    </cfRule>
    <cfRule type="cellIs" dxfId="106" priority="110" stopIfTrue="1" operator="equal">
      <formula>"EXTREMO"</formula>
    </cfRule>
  </conditionalFormatting>
  <conditionalFormatting sqref="AX18">
    <cfRule type="cellIs" dxfId="105" priority="103" stopIfTrue="1" operator="equal">
      <formula>"BAJO"</formula>
    </cfRule>
    <cfRule type="cellIs" dxfId="104" priority="104" stopIfTrue="1" operator="equal">
      <formula>"MODERADO"</formula>
    </cfRule>
    <cfRule type="cellIs" dxfId="103" priority="105" stopIfTrue="1" operator="equal">
      <formula>"ALTO"</formula>
    </cfRule>
    <cfRule type="cellIs" dxfId="102" priority="106" stopIfTrue="1" operator="equal">
      <formula>"EXTREMO"</formula>
    </cfRule>
  </conditionalFormatting>
  <conditionalFormatting sqref="AY18">
    <cfRule type="cellIs" dxfId="101" priority="99" stopIfTrue="1" operator="equal">
      <formula>"BAJO"</formula>
    </cfRule>
    <cfRule type="cellIs" dxfId="100" priority="100" stopIfTrue="1" operator="equal">
      <formula>"MODERADO"</formula>
    </cfRule>
    <cfRule type="cellIs" dxfId="99" priority="101" stopIfTrue="1" operator="equal">
      <formula>"ALTO"</formula>
    </cfRule>
    <cfRule type="cellIs" dxfId="98" priority="102" stopIfTrue="1" operator="equal">
      <formula>"EXTREMO"</formula>
    </cfRule>
  </conditionalFormatting>
  <conditionalFormatting sqref="AT14">
    <cfRule type="cellIs" dxfId="97" priority="95" stopIfTrue="1" operator="equal">
      <formula>"BAJO"</formula>
    </cfRule>
    <cfRule type="cellIs" dxfId="96" priority="96" stopIfTrue="1" operator="equal">
      <formula>"MODERADO"</formula>
    </cfRule>
    <cfRule type="cellIs" dxfId="95" priority="97" stopIfTrue="1" operator="equal">
      <formula>"ALTO"</formula>
    </cfRule>
    <cfRule type="cellIs" dxfId="94" priority="98" stopIfTrue="1" operator="equal">
      <formula>"EXTREMO"</formula>
    </cfRule>
  </conditionalFormatting>
  <conditionalFormatting sqref="AV14">
    <cfRule type="cellIs" dxfId="93" priority="91" stopIfTrue="1" operator="equal">
      <formula>"BAJO"</formula>
    </cfRule>
    <cfRule type="cellIs" dxfId="92" priority="92" stopIfTrue="1" operator="equal">
      <formula>"MODERADO"</formula>
    </cfRule>
    <cfRule type="cellIs" dxfId="91" priority="93" stopIfTrue="1" operator="equal">
      <formula>"ALTO"</formula>
    </cfRule>
    <cfRule type="cellIs" dxfId="90" priority="94" stopIfTrue="1" operator="equal">
      <formula>"EXTREMO"</formula>
    </cfRule>
  </conditionalFormatting>
  <conditionalFormatting sqref="AW14">
    <cfRule type="cellIs" dxfId="89" priority="87" stopIfTrue="1" operator="equal">
      <formula>"BAJO"</formula>
    </cfRule>
    <cfRule type="cellIs" dxfId="88" priority="88" stopIfTrue="1" operator="equal">
      <formula>"MODERADO"</formula>
    </cfRule>
    <cfRule type="cellIs" dxfId="87" priority="89" stopIfTrue="1" operator="equal">
      <formula>"ALTO"</formula>
    </cfRule>
    <cfRule type="cellIs" dxfId="86" priority="90" stopIfTrue="1" operator="equal">
      <formula>"EXTREMO"</formula>
    </cfRule>
  </conditionalFormatting>
  <conditionalFormatting sqref="AX14">
    <cfRule type="cellIs" dxfId="85" priority="83" stopIfTrue="1" operator="equal">
      <formula>"BAJO"</formula>
    </cfRule>
    <cfRule type="cellIs" dxfId="84" priority="84" stopIfTrue="1" operator="equal">
      <formula>"MODERADO"</formula>
    </cfRule>
    <cfRule type="cellIs" dxfId="83" priority="85" stopIfTrue="1" operator="equal">
      <formula>"ALTO"</formula>
    </cfRule>
    <cfRule type="cellIs" dxfId="82" priority="86" stopIfTrue="1" operator="equal">
      <formula>"EXTREMO"</formula>
    </cfRule>
  </conditionalFormatting>
  <conditionalFormatting sqref="AY14">
    <cfRule type="cellIs" dxfId="81" priority="79" stopIfTrue="1" operator="equal">
      <formula>"BAJO"</formula>
    </cfRule>
    <cfRule type="cellIs" dxfId="80" priority="80" stopIfTrue="1" operator="equal">
      <formula>"MODERADO"</formula>
    </cfRule>
    <cfRule type="cellIs" dxfId="79" priority="81" stopIfTrue="1" operator="equal">
      <formula>"ALTO"</formula>
    </cfRule>
    <cfRule type="cellIs" dxfId="78" priority="82" stopIfTrue="1" operator="equal">
      <formula>"EXTREMO"</formula>
    </cfRule>
  </conditionalFormatting>
  <conditionalFormatting sqref="BX16">
    <cfRule type="cellIs" dxfId="77" priority="51" stopIfTrue="1" operator="equal">
      <formula>"BAJO"</formula>
    </cfRule>
    <cfRule type="cellIs" dxfId="76" priority="52" stopIfTrue="1" operator="equal">
      <formula>"MODERADO"</formula>
    </cfRule>
    <cfRule type="cellIs" dxfId="75" priority="53" stopIfTrue="1" operator="equal">
      <formula>"ALTO"</formula>
    </cfRule>
    <cfRule type="cellIs" dxfId="74" priority="54" stopIfTrue="1" operator="equal">
      <formula>"EXTREMO"</formula>
    </cfRule>
  </conditionalFormatting>
  <conditionalFormatting sqref="BX14">
    <cfRule type="cellIs" dxfId="73" priority="75" stopIfTrue="1" operator="equal">
      <formula>"BAJO"</formula>
    </cfRule>
    <cfRule type="cellIs" dxfId="72" priority="76" stopIfTrue="1" operator="equal">
      <formula>"MODERADO"</formula>
    </cfRule>
    <cfRule type="cellIs" dxfId="71" priority="77" stopIfTrue="1" operator="equal">
      <formula>"ALTO"</formula>
    </cfRule>
    <cfRule type="cellIs" dxfId="70" priority="78" stopIfTrue="1" operator="equal">
      <formula>"EXTREMO"</formula>
    </cfRule>
  </conditionalFormatting>
  <conditionalFormatting sqref="AW16">
    <cfRule type="cellIs" dxfId="69" priority="71" stopIfTrue="1" operator="equal">
      <formula>"BAJO"</formula>
    </cfRule>
    <cfRule type="cellIs" dxfId="68" priority="72" stopIfTrue="1" operator="equal">
      <formula>"MODERADO"</formula>
    </cfRule>
    <cfRule type="cellIs" dxfId="67" priority="73" stopIfTrue="1" operator="equal">
      <formula>"ALTO"</formula>
    </cfRule>
    <cfRule type="cellIs" dxfId="66" priority="74" stopIfTrue="1" operator="equal">
      <formula>"EXTREMO"</formula>
    </cfRule>
  </conditionalFormatting>
  <conditionalFormatting sqref="AX15">
    <cfRule type="cellIs" dxfId="65" priority="67" stopIfTrue="1" operator="equal">
      <formula>"BAJO"</formula>
    </cfRule>
    <cfRule type="cellIs" dxfId="64" priority="68" stopIfTrue="1" operator="equal">
      <formula>"MODERADO"</formula>
    </cfRule>
    <cfRule type="cellIs" dxfId="63" priority="69" stopIfTrue="1" operator="equal">
      <formula>"ALTO"</formula>
    </cfRule>
    <cfRule type="cellIs" dxfId="62" priority="70" stopIfTrue="1" operator="equal">
      <formula>"EXTREMO"</formula>
    </cfRule>
  </conditionalFormatting>
  <conditionalFormatting sqref="AX16">
    <cfRule type="cellIs" dxfId="61" priority="63" stopIfTrue="1" operator="equal">
      <formula>"BAJO"</formula>
    </cfRule>
    <cfRule type="cellIs" dxfId="60" priority="64" stopIfTrue="1" operator="equal">
      <formula>"MODERADO"</formula>
    </cfRule>
    <cfRule type="cellIs" dxfId="59" priority="65" stopIfTrue="1" operator="equal">
      <formula>"ALTO"</formula>
    </cfRule>
    <cfRule type="cellIs" dxfId="58" priority="66" stopIfTrue="1" operator="equal">
      <formula>"EXTREMO"</formula>
    </cfRule>
  </conditionalFormatting>
  <conditionalFormatting sqref="AY16">
    <cfRule type="cellIs" dxfId="57" priority="59" stopIfTrue="1" operator="equal">
      <formula>"BAJO"</formula>
    </cfRule>
    <cfRule type="cellIs" dxfId="56" priority="60" stopIfTrue="1" operator="equal">
      <formula>"MODERADO"</formula>
    </cfRule>
    <cfRule type="cellIs" dxfId="55" priority="61" stopIfTrue="1" operator="equal">
      <formula>"ALTO"</formula>
    </cfRule>
    <cfRule type="cellIs" dxfId="54" priority="62" stopIfTrue="1" operator="equal">
      <formula>"EXTREMO"</formula>
    </cfRule>
  </conditionalFormatting>
  <conditionalFormatting sqref="BX15">
    <cfRule type="cellIs" dxfId="53" priority="55" stopIfTrue="1" operator="equal">
      <formula>"BAJO"</formula>
    </cfRule>
    <cfRule type="cellIs" dxfId="52" priority="56" stopIfTrue="1" operator="equal">
      <formula>"MODERADO"</formula>
    </cfRule>
    <cfRule type="cellIs" dxfId="51" priority="57" stopIfTrue="1" operator="equal">
      <formula>"ALTO"</formula>
    </cfRule>
    <cfRule type="cellIs" dxfId="50" priority="58" stopIfTrue="1" operator="equal">
      <formula>"EXTREMO"</formula>
    </cfRule>
  </conditionalFormatting>
  <conditionalFormatting sqref="BW10">
    <cfRule type="cellIs" dxfId="49" priority="47" stopIfTrue="1" operator="equal">
      <formula>"BAJO"</formula>
    </cfRule>
    <cfRule type="cellIs" dxfId="48" priority="48" stopIfTrue="1" operator="equal">
      <formula>"MODERADO"</formula>
    </cfRule>
    <cfRule type="cellIs" dxfId="47" priority="49" stopIfTrue="1" operator="equal">
      <formula>"ALTO"</formula>
    </cfRule>
    <cfRule type="cellIs" dxfId="46" priority="50" stopIfTrue="1" operator="equal">
      <formula>"EXTREMO"</formula>
    </cfRule>
  </conditionalFormatting>
  <conditionalFormatting sqref="BW11">
    <cfRule type="cellIs" dxfId="45" priority="43" stopIfTrue="1" operator="equal">
      <formula>"BAJO"</formula>
    </cfRule>
    <cfRule type="cellIs" dxfId="44" priority="44" stopIfTrue="1" operator="equal">
      <formula>"MODERADO"</formula>
    </cfRule>
    <cfRule type="cellIs" dxfId="43" priority="45" stopIfTrue="1" operator="equal">
      <formula>"ALTO"</formula>
    </cfRule>
    <cfRule type="cellIs" dxfId="42" priority="46" stopIfTrue="1" operator="equal">
      <formula>"EXTREMO"</formula>
    </cfRule>
  </conditionalFormatting>
  <conditionalFormatting sqref="BW13">
    <cfRule type="cellIs" dxfId="41" priority="39" stopIfTrue="1" operator="equal">
      <formula>"BAJO"</formula>
    </cfRule>
    <cfRule type="cellIs" dxfId="40" priority="40" stopIfTrue="1" operator="equal">
      <formula>"MODERADO"</formula>
    </cfRule>
    <cfRule type="cellIs" dxfId="39" priority="41" stopIfTrue="1" operator="equal">
      <formula>"ALTO"</formula>
    </cfRule>
    <cfRule type="cellIs" dxfId="38" priority="42" stopIfTrue="1" operator="equal">
      <formula>"EXTREMO"</formula>
    </cfRule>
  </conditionalFormatting>
  <conditionalFormatting sqref="BW12">
    <cfRule type="cellIs" dxfId="37" priority="35" stopIfTrue="1" operator="equal">
      <formula>"BAJO"</formula>
    </cfRule>
    <cfRule type="cellIs" dxfId="36" priority="36" stopIfTrue="1" operator="equal">
      <formula>"MODERADO"</formula>
    </cfRule>
    <cfRule type="cellIs" dxfId="35" priority="37" stopIfTrue="1" operator="equal">
      <formula>"ALTO"</formula>
    </cfRule>
    <cfRule type="cellIs" dxfId="34" priority="38" stopIfTrue="1" operator="equal">
      <formula>"EXTREMO"</formula>
    </cfRule>
  </conditionalFormatting>
  <conditionalFormatting sqref="BW14">
    <cfRule type="cellIs" dxfId="33" priority="31" stopIfTrue="1" operator="equal">
      <formula>"BAJO"</formula>
    </cfRule>
    <cfRule type="cellIs" dxfId="32" priority="32" stopIfTrue="1" operator="equal">
      <formula>"MODERADO"</formula>
    </cfRule>
    <cfRule type="cellIs" dxfId="31" priority="33" stopIfTrue="1" operator="equal">
      <formula>"ALTO"</formula>
    </cfRule>
    <cfRule type="cellIs" dxfId="30" priority="34" stopIfTrue="1" operator="equal">
      <formula>"EXTREMO"</formula>
    </cfRule>
  </conditionalFormatting>
  <conditionalFormatting sqref="BW16">
    <cfRule type="cellIs" dxfId="29" priority="27" stopIfTrue="1" operator="equal">
      <formula>"BAJO"</formula>
    </cfRule>
    <cfRule type="cellIs" dxfId="28" priority="28" stopIfTrue="1" operator="equal">
      <formula>"MODERADO"</formula>
    </cfRule>
    <cfRule type="cellIs" dxfId="27" priority="29" stopIfTrue="1" operator="equal">
      <formula>"ALTO"</formula>
    </cfRule>
    <cfRule type="cellIs" dxfId="26" priority="30" stopIfTrue="1" operator="equal">
      <formula>"EXTREMO"</formula>
    </cfRule>
  </conditionalFormatting>
  <conditionalFormatting sqref="BW15">
    <cfRule type="cellIs" dxfId="25" priority="23" stopIfTrue="1" operator="equal">
      <formula>"BAJO"</formula>
    </cfRule>
    <cfRule type="cellIs" dxfId="24" priority="24" stopIfTrue="1" operator="equal">
      <formula>"MODERADO"</formula>
    </cfRule>
    <cfRule type="cellIs" dxfId="23" priority="25" stopIfTrue="1" operator="equal">
      <formula>"ALTO"</formula>
    </cfRule>
    <cfRule type="cellIs" dxfId="22" priority="26" stopIfTrue="1" operator="equal">
      <formula>"EXTREMO"</formula>
    </cfRule>
  </conditionalFormatting>
  <conditionalFormatting sqref="BW17">
    <cfRule type="cellIs" dxfId="21" priority="19" stopIfTrue="1" operator="equal">
      <formula>"BAJO"</formula>
    </cfRule>
    <cfRule type="cellIs" dxfId="20" priority="20" stopIfTrue="1" operator="equal">
      <formula>"MODERADO"</formula>
    </cfRule>
    <cfRule type="cellIs" dxfId="19" priority="21" stopIfTrue="1" operator="equal">
      <formula>"ALTO"</formula>
    </cfRule>
    <cfRule type="cellIs" dxfId="18" priority="22" stopIfTrue="1" operator="equal">
      <formula>"EXTREMO"</formula>
    </cfRule>
  </conditionalFormatting>
  <conditionalFormatting sqref="BW19">
    <cfRule type="cellIs" dxfId="17" priority="15" stopIfTrue="1" operator="equal">
      <formula>"BAJO"</formula>
    </cfRule>
    <cfRule type="cellIs" dxfId="16" priority="16" stopIfTrue="1" operator="equal">
      <formula>"MODERADO"</formula>
    </cfRule>
    <cfRule type="cellIs" dxfId="15" priority="17" stopIfTrue="1" operator="equal">
      <formula>"ALTO"</formula>
    </cfRule>
    <cfRule type="cellIs" dxfId="14" priority="18" stopIfTrue="1" operator="equal">
      <formula>"EXTREMO"</formula>
    </cfRule>
  </conditionalFormatting>
  <conditionalFormatting sqref="BW20">
    <cfRule type="cellIs" dxfId="13" priority="11" stopIfTrue="1" operator="equal">
      <formula>"BAJO"</formula>
    </cfRule>
    <cfRule type="cellIs" dxfId="12" priority="12" stopIfTrue="1" operator="equal">
      <formula>"MODERADO"</formula>
    </cfRule>
    <cfRule type="cellIs" dxfId="11" priority="13" stopIfTrue="1" operator="equal">
      <formula>"ALTO"</formula>
    </cfRule>
    <cfRule type="cellIs" dxfId="10" priority="14" stopIfTrue="1" operator="equal">
      <formula>"EXTREMO"</formula>
    </cfRule>
  </conditionalFormatting>
  <conditionalFormatting sqref="AR7">
    <cfRule type="containsText" dxfId="9" priority="8" operator="containsText" text="NIVEL MODERADO">
      <formula>NOT(ISERROR(SEARCH("NIVEL MODERADO",AR7)))</formula>
    </cfRule>
    <cfRule type="containsText" dxfId="8" priority="9" operator="containsText" text="NIVEL ALTO">
      <formula>NOT(ISERROR(SEARCH("NIVEL ALTO",AR7)))</formula>
    </cfRule>
    <cfRule type="containsText" dxfId="7" priority="10" operator="containsText" text="NIVEL EXTREMO">
      <formula>NOT(ISERROR(SEARCH("NIVEL EXTREMO",AR7)))</formula>
    </cfRule>
  </conditionalFormatting>
  <conditionalFormatting sqref="AT7:AY8">
    <cfRule type="cellIs" dxfId="6" priority="4" stopIfTrue="1" operator="equal">
      <formula>"BAJO"</formula>
    </cfRule>
    <cfRule type="cellIs" dxfId="5" priority="5" stopIfTrue="1" operator="equal">
      <formula>"MODERADO"</formula>
    </cfRule>
    <cfRule type="cellIs" dxfId="4" priority="6" stopIfTrue="1" operator="equal">
      <formula>"ALTO"</formula>
    </cfRule>
    <cfRule type="cellIs" dxfId="3" priority="7" stopIfTrue="1" operator="equal">
      <formula>"EXTREMO"</formula>
    </cfRule>
  </conditionalFormatting>
  <conditionalFormatting sqref="BR7">
    <cfRule type="containsText" dxfId="2" priority="1" operator="containsText" text="NIVEL MODERADO">
      <formula>NOT(ISERROR(SEARCH("NIVEL MODERADO",BR7)))</formula>
    </cfRule>
    <cfRule type="containsText" dxfId="1" priority="2" operator="containsText" text="NIVEL ALTO">
      <formula>NOT(ISERROR(SEARCH("NIVEL ALTO",BR7)))</formula>
    </cfRule>
    <cfRule type="containsText" dxfId="0" priority="3" operator="containsText" text="NIVEL EXTREMO">
      <formula>NOT(ISERROR(SEARCH("NIVEL EXTREMO",BR7)))</formula>
    </cfRule>
  </conditionalFormatting>
  <dataValidations count="13">
    <dataValidation type="list" allowBlank="1" showInputMessage="1" showErrorMessage="1" sqref="BP7:BQ9 BP17:BQ17 BP15:BQ15 BP11:BQ11 BP13:BQ13 BP19:BQ19">
      <formula1>"0,1,2"</formula1>
    </dataValidation>
    <dataValidation type="list" allowBlank="1" showInputMessage="1" showErrorMessage="1" sqref="BO7:BO9 BO11 BO13 BO15 BO17 BO19">
      <formula1>"DIRECTAMENTE,INDIRECTAMENTE,NO DISMINUYE"</formula1>
    </dataValidation>
    <dataValidation type="list" allowBlank="1" showInputMessage="1" showErrorMessage="1" sqref="BN7:BN9 BN11 BN13 BN15 BN17 BN19">
      <formula1>"DIRECTAMENTE,NO DISMINUYE"</formula1>
    </dataValidation>
    <dataValidation type="list" allowBlank="1" showInputMessage="1" showErrorMessage="1" sqref="AP7:AP19">
      <formula1>"MODERADO,MAYOR,CATASTRÓFICO"</formula1>
    </dataValidation>
    <dataValidation type="list" allowBlank="1" showInputMessage="1" showErrorMessage="1" sqref="T7:T19">
      <formula1>"CASI SEGURO,PROBABLE,POSIBLE,IMPROBABLE,RARA VEZ"</formula1>
    </dataValidation>
    <dataValidation type="list" allowBlank="1" showInputMessage="1" showErrorMessage="1" sqref="BF7:BF20">
      <formula1>"10,5,0"</formula1>
    </dataValidation>
    <dataValidation type="list" allowBlank="1" showInputMessage="1" showErrorMessage="1" sqref="BC7:BC20">
      <formula1>"15,10,0"</formula1>
    </dataValidation>
    <dataValidation type="list" allowBlank="1" showInputMessage="1" showErrorMessage="1" sqref="K9:P19 AO7:AO20">
      <formula1>"1,2,3,4,5"</formula1>
    </dataValidation>
    <dataValidation type="list" allowBlank="1" showInputMessage="1" showErrorMessage="1" sqref="BD7:BE20 AZ7:BB20">
      <formula1>"0,15"</formula1>
    </dataValidation>
    <dataValidation type="list" allowBlank="1" showInputMessage="1" showErrorMessage="1" sqref="BS9 BS11 BS13 BS15 BS17 BS19 BS7">
      <formula1>"REDUCIR EL RIESGO,EVITAR EL RIESGO,COMPARTIR EL RIESGO"</formula1>
    </dataValidation>
    <dataValidation type="list" allowBlank="1" showInputMessage="1" showErrorMessage="1" sqref="BM9 BM19 BM11 BM13 BM15 BM17 BH7:BJ20 BM7">
      <formula1>"FUERTE,MODERADO,DÉBIL"</formula1>
    </dataValidation>
    <dataValidation type="list" allowBlank="1" showInputMessage="1" showErrorMessage="1" sqref="AR9 AR11 AR13 AR15 AR17 AR19 BR9 BR11 BR13 BR15 BR17 BR19 AR7 BR7">
      <formula1>"NIVEL EXTREMO,NIVEL ALTO,NIVEL MODERADO"</formula1>
    </dataValidation>
    <dataValidation type="list" allowBlank="1" showInputMessage="1" showErrorMessage="1" sqref="U13:AM13 U22:AM35 U15:AM15 U17:AM17 U11:AM11 U19:AM19 BK7:BK20 BU7:BV20 U7:AM9">
      <formula1>"SI,NO"</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'E:\Usuarios\Escritorio\PAAC\[Matriz_Riesgos_OAP.xlsx]TIPO DE RIESGOS'!#REF!</xm:f>
          </x14:formula1>
          <xm:sqref>H7:H20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view="pageBreakPreview" zoomScale="85" zoomScaleNormal="80" zoomScaleSheetLayoutView="85" workbookViewId="0">
      <selection activeCell="F28" sqref="F28"/>
    </sheetView>
  </sheetViews>
  <sheetFormatPr baseColWidth="10" defaultColWidth="11.42578125" defaultRowHeight="15.75" x14ac:dyDescent="0.25"/>
  <cols>
    <col min="1" max="1" width="5" style="148" customWidth="1"/>
    <col min="2" max="2" width="6.85546875" style="149" customWidth="1"/>
    <col min="3" max="3" width="19.5703125" style="149" customWidth="1"/>
    <col min="4" max="4" width="19.42578125" style="149" customWidth="1"/>
    <col min="5" max="5" width="26" style="149" customWidth="1"/>
    <col min="6" max="6" width="29.42578125" style="149" customWidth="1"/>
    <col min="7" max="7" width="31.140625" style="149" customWidth="1"/>
    <col min="8" max="8" width="21.42578125" style="149" customWidth="1"/>
    <col min="9" max="9" width="17.140625" style="149" customWidth="1"/>
    <col min="10" max="10" width="13.5703125" style="149" customWidth="1"/>
    <col min="11" max="11" width="14.28515625" style="149" customWidth="1"/>
    <col min="12" max="12" width="4.7109375" style="149" customWidth="1"/>
    <col min="13" max="13" width="38.140625" style="149" customWidth="1"/>
    <col min="14" max="14" width="24" style="149" customWidth="1"/>
    <col min="15" max="16384" width="11.42578125" style="149"/>
  </cols>
  <sheetData>
    <row r="1" spans="2:12" ht="16.5" thickBot="1" x14ac:dyDescent="0.3">
      <c r="B1" s="140"/>
      <c r="C1" s="148"/>
      <c r="D1" s="148"/>
      <c r="E1" s="148"/>
      <c r="F1" s="148"/>
      <c r="G1" s="148"/>
      <c r="H1" s="148"/>
      <c r="I1" s="148"/>
      <c r="J1" s="148"/>
      <c r="K1" s="148"/>
      <c r="L1" s="148"/>
    </row>
    <row r="2" spans="2:12" ht="31.5" customHeight="1" thickBot="1" x14ac:dyDescent="0.3">
      <c r="B2" s="382" t="s">
        <v>599</v>
      </c>
      <c r="C2" s="383"/>
      <c r="D2" s="383"/>
      <c r="E2" s="383"/>
      <c r="F2" s="383"/>
      <c r="G2" s="383"/>
      <c r="H2" s="383"/>
      <c r="I2" s="383"/>
      <c r="J2" s="383"/>
      <c r="K2" s="384"/>
    </row>
    <row r="3" spans="2:12" ht="33" customHeight="1" thickBot="1" x14ac:dyDescent="0.3">
      <c r="B3" s="381" t="s">
        <v>70</v>
      </c>
      <c r="C3" s="381" t="s">
        <v>71</v>
      </c>
      <c r="D3" s="381" t="s">
        <v>72</v>
      </c>
      <c r="E3" s="381" t="s">
        <v>73</v>
      </c>
      <c r="F3" s="381" t="s">
        <v>74</v>
      </c>
      <c r="G3" s="381" t="s">
        <v>75</v>
      </c>
      <c r="H3" s="381" t="s">
        <v>76</v>
      </c>
      <c r="I3" s="381" t="s">
        <v>77</v>
      </c>
      <c r="J3" s="381" t="s">
        <v>78</v>
      </c>
      <c r="K3" s="381"/>
      <c r="L3" s="148"/>
    </row>
    <row r="4" spans="2:12" ht="32.25" thickBot="1" x14ac:dyDescent="0.3">
      <c r="B4" s="381"/>
      <c r="C4" s="381"/>
      <c r="D4" s="381"/>
      <c r="E4" s="381"/>
      <c r="F4" s="381"/>
      <c r="G4" s="381"/>
      <c r="H4" s="381"/>
      <c r="I4" s="381"/>
      <c r="J4" s="223" t="s">
        <v>79</v>
      </c>
      <c r="K4" s="223" t="s">
        <v>80</v>
      </c>
      <c r="L4" s="148"/>
    </row>
    <row r="5" spans="2:12" ht="213" customHeight="1" thickBot="1" x14ac:dyDescent="0.3">
      <c r="B5" s="177">
        <v>1</v>
      </c>
      <c r="C5" s="178" t="s">
        <v>317</v>
      </c>
      <c r="D5" s="179" t="s">
        <v>494</v>
      </c>
      <c r="E5" s="180" t="s">
        <v>319</v>
      </c>
      <c r="F5" s="180" t="s">
        <v>318</v>
      </c>
      <c r="G5" s="180" t="s">
        <v>321</v>
      </c>
      <c r="H5" s="180" t="s">
        <v>320</v>
      </c>
      <c r="I5" s="179" t="s">
        <v>266</v>
      </c>
      <c r="J5" s="181">
        <v>43466</v>
      </c>
      <c r="K5" s="181">
        <v>43830</v>
      </c>
      <c r="L5" s="148"/>
    </row>
    <row r="6" spans="2:12" ht="20.25" customHeight="1" x14ac:dyDescent="0.25">
      <c r="B6" s="228"/>
      <c r="C6" s="229"/>
      <c r="D6" s="230"/>
      <c r="E6" s="230"/>
      <c r="F6" s="231"/>
      <c r="G6" s="229"/>
      <c r="H6" s="229"/>
      <c r="I6" s="229"/>
      <c r="J6" s="229"/>
      <c r="K6" s="229"/>
      <c r="L6" s="148"/>
    </row>
    <row r="7" spans="2:12" x14ac:dyDescent="0.25">
      <c r="B7" s="232" t="s">
        <v>282</v>
      </c>
      <c r="C7" s="232"/>
      <c r="D7" s="232"/>
      <c r="E7" s="232"/>
      <c r="F7" s="232"/>
      <c r="G7" s="232"/>
      <c r="H7" s="232"/>
      <c r="I7" s="232"/>
      <c r="J7" s="232"/>
      <c r="K7" s="232"/>
    </row>
    <row r="8" spans="2:12" x14ac:dyDescent="0.25">
      <c r="B8" s="148"/>
      <c r="C8" s="148"/>
      <c r="D8" s="148"/>
      <c r="E8" s="148"/>
      <c r="F8" s="148"/>
      <c r="G8" s="148"/>
      <c r="H8" s="148"/>
      <c r="I8" s="148"/>
      <c r="J8" s="148"/>
      <c r="K8" s="148"/>
      <c r="L8" s="148"/>
    </row>
    <row r="9" spans="2:12" x14ac:dyDescent="0.25">
      <c r="B9" s="148"/>
      <c r="C9" s="148"/>
      <c r="D9" s="148"/>
      <c r="E9" s="148"/>
      <c r="F9" s="148"/>
      <c r="G9" s="148"/>
      <c r="H9" s="148"/>
      <c r="I9" s="148"/>
      <c r="J9" s="148"/>
      <c r="K9" s="148"/>
      <c r="L9" s="148"/>
    </row>
    <row r="10" spans="2:12" x14ac:dyDescent="0.25">
      <c r="B10" s="148"/>
      <c r="C10" s="148"/>
      <c r="D10" s="148"/>
      <c r="E10" s="148"/>
      <c r="F10" s="148"/>
      <c r="G10" s="148"/>
      <c r="H10" s="148"/>
      <c r="I10" s="148"/>
      <c r="J10" s="148"/>
      <c r="K10" s="148"/>
      <c r="L10" s="148"/>
    </row>
    <row r="11" spans="2:12" x14ac:dyDescent="0.25">
      <c r="B11" s="148"/>
      <c r="C11" s="148"/>
      <c r="D11" s="148"/>
      <c r="E11" s="148"/>
      <c r="F11" s="148"/>
      <c r="G11" s="148"/>
      <c r="H11" s="148"/>
      <c r="I11" s="148"/>
      <c r="J11" s="148"/>
      <c r="K11" s="148"/>
      <c r="L11" s="148"/>
    </row>
    <row r="12" spans="2:12" x14ac:dyDescent="0.25">
      <c r="B12" s="148"/>
      <c r="C12" s="148"/>
      <c r="D12" s="148"/>
      <c r="E12" s="148"/>
      <c r="F12" s="148"/>
      <c r="G12" s="148"/>
      <c r="H12" s="148"/>
      <c r="I12" s="148"/>
      <c r="J12" s="148"/>
      <c r="K12" s="148"/>
      <c r="L12" s="148"/>
    </row>
  </sheetData>
  <sheetProtection algorithmName="SHA-512" hashValue="q5wlTHi1eIMoSfoJlArWEZGHzdyfuJqucpDkKYmteo1/91BlYrMSjxwYmuoa3m5RgJjoxWb+F2F7K4btGQSxcA==" saltValue="9acDorU7a0eF1Jqzgl2P5Q==" spinCount="100000" sheet="1" objects="1" scenarios="1"/>
  <mergeCells count="10">
    <mergeCell ref="B2:K2"/>
    <mergeCell ref="J3:K3"/>
    <mergeCell ref="B3:B4"/>
    <mergeCell ref="C3:C4"/>
    <mergeCell ref="I3:I4"/>
    <mergeCell ref="H3:H4"/>
    <mergeCell ref="G3:G4"/>
    <mergeCell ref="F3:F4"/>
    <mergeCell ref="E3:E4"/>
    <mergeCell ref="D3:D4"/>
  </mergeCells>
  <dataValidations count="4">
    <dataValidation type="date" operator="greaterThan" allowBlank="1" showInputMessage="1" showErrorMessage="1" sqref="J5:L5">
      <formula1>41275</formula1>
    </dataValidation>
    <dataValidation showInputMessage="1" showErrorMessage="1" sqref="F5:F6 C5:C6"/>
    <dataValidation type="list" showInputMessage="1" showErrorMessage="1" sqref="E6">
      <formula1>INDIRECT(D6)</formula1>
    </dataValidation>
    <dataValidation type="list" showInputMessage="1" showErrorMessage="1" sqref="D6">
      <formula1>Tipos</formula1>
    </dataValidation>
  </dataValidations>
  <pageMargins left="0.70866141732283472" right="0.70866141732283472" top="0.74803149606299213" bottom="0.74803149606299213" header="0.31496062992125984" footer="0.31496062992125984"/>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9"/>
  <sheetViews>
    <sheetView view="pageBreakPreview" topLeftCell="B1" zoomScale="80" zoomScaleNormal="70" zoomScaleSheetLayoutView="80" workbookViewId="0">
      <selection activeCell="D10" sqref="D10"/>
    </sheetView>
  </sheetViews>
  <sheetFormatPr baseColWidth="10" defaultColWidth="11.42578125" defaultRowHeight="15.75" x14ac:dyDescent="0.25"/>
  <cols>
    <col min="1" max="1" width="3.5703125" style="148" customWidth="1"/>
    <col min="2" max="2" width="22.7109375" style="148" customWidth="1"/>
    <col min="3" max="3" width="9.140625" style="148" customWidth="1"/>
    <col min="4" max="4" width="34" style="148" customWidth="1"/>
    <col min="5" max="5" width="36.140625" style="148" customWidth="1"/>
    <col min="6" max="7" width="26.5703125" style="190" customWidth="1"/>
    <col min="8" max="8" width="17.140625" style="148" customWidth="1"/>
    <col min="9" max="9" width="3.140625" style="148" customWidth="1"/>
    <col min="10" max="10" width="40.85546875" style="148" customWidth="1"/>
    <col min="11" max="11" width="37.85546875" style="148" customWidth="1"/>
    <col min="12" max="12" width="80.85546875" style="148" customWidth="1"/>
    <col min="13" max="13" width="38.140625" style="148" customWidth="1"/>
    <col min="14" max="14" width="24" style="148" customWidth="1"/>
    <col min="15" max="17" width="11.42578125" style="148"/>
    <col min="18" max="18" width="51.7109375" style="148" bestFit="1" customWidth="1"/>
    <col min="19" max="19" width="11.42578125" style="148"/>
    <col min="20" max="20" width="23.85546875" style="148" bestFit="1" customWidth="1"/>
    <col min="21" max="16384" width="11.42578125" style="148"/>
  </cols>
  <sheetData>
    <row r="1" spans="2:9" ht="20.25" customHeight="1" thickBot="1" x14ac:dyDescent="0.3">
      <c r="B1" s="149"/>
      <c r="C1" s="182"/>
      <c r="D1" s="8"/>
      <c r="E1" s="183"/>
      <c r="F1" s="183"/>
      <c r="G1" s="183"/>
      <c r="H1" s="184"/>
      <c r="I1" s="184"/>
    </row>
    <row r="2" spans="2:9" ht="42.75" customHeight="1" thickBot="1" x14ac:dyDescent="0.3">
      <c r="B2" s="386" t="s">
        <v>600</v>
      </c>
      <c r="C2" s="386"/>
      <c r="D2" s="386"/>
      <c r="E2" s="386"/>
      <c r="F2" s="386"/>
      <c r="G2" s="386"/>
      <c r="H2" s="386"/>
      <c r="I2" s="71"/>
    </row>
    <row r="3" spans="2:9" ht="45" customHeight="1" thickBot="1" x14ac:dyDescent="0.3">
      <c r="B3" s="139" t="s">
        <v>272</v>
      </c>
      <c r="C3" s="185"/>
      <c r="D3" s="139" t="s">
        <v>273</v>
      </c>
      <c r="E3" s="138" t="s">
        <v>274</v>
      </c>
      <c r="F3" s="139" t="s">
        <v>265</v>
      </c>
      <c r="G3" s="139" t="s">
        <v>283</v>
      </c>
      <c r="H3" s="138" t="s">
        <v>275</v>
      </c>
      <c r="I3" s="71"/>
    </row>
    <row r="4" spans="2:9" ht="78.75" customHeight="1" thickBot="1" x14ac:dyDescent="0.3">
      <c r="B4" s="385" t="s">
        <v>597</v>
      </c>
      <c r="C4" s="186" t="s">
        <v>1</v>
      </c>
      <c r="D4" s="144" t="s">
        <v>495</v>
      </c>
      <c r="E4" s="144" t="s">
        <v>496</v>
      </c>
      <c r="F4" s="85" t="s">
        <v>270</v>
      </c>
      <c r="G4" s="135" t="s">
        <v>286</v>
      </c>
      <c r="H4" s="187">
        <v>43830</v>
      </c>
      <c r="I4" s="71"/>
    </row>
    <row r="5" spans="2:9" ht="80.099999999999994" customHeight="1" thickBot="1" x14ac:dyDescent="0.3">
      <c r="B5" s="385"/>
      <c r="C5" s="186" t="s">
        <v>203</v>
      </c>
      <c r="D5" s="144" t="s">
        <v>497</v>
      </c>
      <c r="E5" s="144" t="s">
        <v>498</v>
      </c>
      <c r="F5" s="85" t="s">
        <v>270</v>
      </c>
      <c r="G5" s="135" t="s">
        <v>285</v>
      </c>
      <c r="H5" s="187" t="s">
        <v>177</v>
      </c>
      <c r="I5" s="71"/>
    </row>
    <row r="6" spans="2:9" ht="119.25" customHeight="1" thickBot="1" x14ac:dyDescent="0.3">
      <c r="B6" s="385"/>
      <c r="C6" s="186" t="s">
        <v>204</v>
      </c>
      <c r="D6" s="144" t="s">
        <v>499</v>
      </c>
      <c r="E6" s="144" t="s">
        <v>500</v>
      </c>
      <c r="F6" s="85" t="s">
        <v>270</v>
      </c>
      <c r="G6" s="135" t="s">
        <v>285</v>
      </c>
      <c r="H6" s="187" t="s">
        <v>177</v>
      </c>
      <c r="I6" s="71"/>
    </row>
    <row r="7" spans="2:9" ht="86.25" customHeight="1" thickBot="1" x14ac:dyDescent="0.3">
      <c r="B7" s="385"/>
      <c r="C7" s="186" t="s">
        <v>186</v>
      </c>
      <c r="D7" s="144" t="s">
        <v>501</v>
      </c>
      <c r="E7" s="144" t="s">
        <v>502</v>
      </c>
      <c r="F7" s="85" t="s">
        <v>270</v>
      </c>
      <c r="G7" s="135" t="s">
        <v>286</v>
      </c>
      <c r="H7" s="187" t="s">
        <v>177</v>
      </c>
      <c r="I7" s="71"/>
    </row>
    <row r="8" spans="2:9" ht="79.5" customHeight="1" thickBot="1" x14ac:dyDescent="0.3">
      <c r="B8" s="385"/>
      <c r="C8" s="186" t="s">
        <v>190</v>
      </c>
      <c r="D8" s="144" t="s">
        <v>503</v>
      </c>
      <c r="E8" s="144" t="s">
        <v>504</v>
      </c>
      <c r="F8" s="85" t="s">
        <v>268</v>
      </c>
      <c r="G8" s="135" t="s">
        <v>285</v>
      </c>
      <c r="H8" s="188" t="s">
        <v>505</v>
      </c>
      <c r="I8" s="71"/>
    </row>
    <row r="9" spans="2:9" ht="80.099999999999994" customHeight="1" thickBot="1" x14ac:dyDescent="0.3">
      <c r="B9" s="385"/>
      <c r="C9" s="186" t="s">
        <v>192</v>
      </c>
      <c r="D9" s="144" t="s">
        <v>506</v>
      </c>
      <c r="E9" s="144" t="s">
        <v>507</v>
      </c>
      <c r="F9" s="85" t="s">
        <v>268</v>
      </c>
      <c r="G9" s="135" t="s">
        <v>286</v>
      </c>
      <c r="H9" s="187">
        <v>43524</v>
      </c>
      <c r="I9" s="71"/>
    </row>
    <row r="10" spans="2:9" ht="105" customHeight="1" thickBot="1" x14ac:dyDescent="0.3">
      <c r="B10" s="385" t="s">
        <v>576</v>
      </c>
      <c r="C10" s="186" t="s">
        <v>2</v>
      </c>
      <c r="D10" s="144" t="s">
        <v>508</v>
      </c>
      <c r="E10" s="144" t="s">
        <v>509</v>
      </c>
      <c r="F10" s="85" t="s">
        <v>269</v>
      </c>
      <c r="G10" s="135" t="s">
        <v>287</v>
      </c>
      <c r="H10" s="187">
        <v>43830</v>
      </c>
      <c r="I10" s="71"/>
    </row>
    <row r="11" spans="2:9" ht="130.5" customHeight="1" thickBot="1" x14ac:dyDescent="0.3">
      <c r="B11" s="385"/>
      <c r="C11" s="186" t="s">
        <v>40</v>
      </c>
      <c r="D11" s="144" t="s">
        <v>510</v>
      </c>
      <c r="E11" s="144" t="s">
        <v>511</v>
      </c>
      <c r="F11" s="85" t="s">
        <v>212</v>
      </c>
      <c r="G11" s="135" t="s">
        <v>293</v>
      </c>
      <c r="H11" s="187">
        <v>43830</v>
      </c>
      <c r="I11" s="71"/>
    </row>
    <row r="12" spans="2:9" ht="80.099999999999994" customHeight="1" thickBot="1" x14ac:dyDescent="0.3">
      <c r="B12" s="385"/>
      <c r="C12" s="186" t="s">
        <v>42</v>
      </c>
      <c r="D12" s="144" t="s">
        <v>512</v>
      </c>
      <c r="E12" s="144" t="s">
        <v>513</v>
      </c>
      <c r="F12" s="85" t="s">
        <v>212</v>
      </c>
      <c r="G12" s="135" t="s">
        <v>293</v>
      </c>
      <c r="H12" s="187">
        <v>43830</v>
      </c>
      <c r="I12" s="71"/>
    </row>
    <row r="13" spans="2:9" ht="99" customHeight="1" thickBot="1" x14ac:dyDescent="0.3">
      <c r="B13" s="385"/>
      <c r="C13" s="186" t="s">
        <v>200</v>
      </c>
      <c r="D13" s="144" t="s">
        <v>201</v>
      </c>
      <c r="E13" s="144" t="s">
        <v>514</v>
      </c>
      <c r="F13" s="85" t="s">
        <v>271</v>
      </c>
      <c r="G13" s="135" t="s">
        <v>293</v>
      </c>
      <c r="H13" s="187">
        <v>43830</v>
      </c>
      <c r="I13" s="71"/>
    </row>
    <row r="14" spans="2:9" ht="111.75" customHeight="1" thickBot="1" x14ac:dyDescent="0.3">
      <c r="B14" s="385"/>
      <c r="C14" s="186" t="s">
        <v>167</v>
      </c>
      <c r="D14" s="144" t="s">
        <v>515</v>
      </c>
      <c r="E14" s="144" t="s">
        <v>516</v>
      </c>
      <c r="F14" s="85" t="s">
        <v>271</v>
      </c>
      <c r="G14" s="135" t="s">
        <v>288</v>
      </c>
      <c r="H14" s="187">
        <v>43830</v>
      </c>
      <c r="I14" s="71"/>
    </row>
    <row r="15" spans="2:9" ht="183.75" customHeight="1" thickBot="1" x14ac:dyDescent="0.3">
      <c r="B15" s="385"/>
      <c r="C15" s="186" t="s">
        <v>216</v>
      </c>
      <c r="D15" s="144" t="s">
        <v>517</v>
      </c>
      <c r="E15" s="189" t="s">
        <v>518</v>
      </c>
      <c r="F15" s="85" t="s">
        <v>271</v>
      </c>
      <c r="G15" s="135" t="s">
        <v>293</v>
      </c>
      <c r="H15" s="187">
        <v>43830</v>
      </c>
      <c r="I15" s="71"/>
    </row>
    <row r="16" spans="2:9" ht="80.099999999999994" customHeight="1" thickBot="1" x14ac:dyDescent="0.3">
      <c r="B16" s="387" t="s">
        <v>577</v>
      </c>
      <c r="C16" s="186" t="s">
        <v>6</v>
      </c>
      <c r="D16" s="144" t="s">
        <v>519</v>
      </c>
      <c r="E16" s="144" t="s">
        <v>520</v>
      </c>
      <c r="F16" s="85" t="s">
        <v>270</v>
      </c>
      <c r="G16" s="135" t="s">
        <v>286</v>
      </c>
      <c r="H16" s="187">
        <v>43830</v>
      </c>
      <c r="I16" s="71"/>
    </row>
    <row r="17" spans="2:9" ht="80.099999999999994" customHeight="1" thickBot="1" x14ac:dyDescent="0.3">
      <c r="B17" s="387"/>
      <c r="C17" s="186" t="s">
        <v>7</v>
      </c>
      <c r="D17" s="144" t="s">
        <v>521</v>
      </c>
      <c r="E17" s="144" t="s">
        <v>522</v>
      </c>
      <c r="F17" s="85" t="s">
        <v>268</v>
      </c>
      <c r="G17" s="135" t="s">
        <v>289</v>
      </c>
      <c r="H17" s="187">
        <v>43830</v>
      </c>
      <c r="I17" s="71"/>
    </row>
    <row r="18" spans="2:9" ht="89.25" customHeight="1" thickBot="1" x14ac:dyDescent="0.3">
      <c r="B18" s="387" t="s">
        <v>578</v>
      </c>
      <c r="C18" s="186" t="s">
        <v>9</v>
      </c>
      <c r="D18" s="189" t="s">
        <v>523</v>
      </c>
      <c r="E18" s="189" t="s">
        <v>524</v>
      </c>
      <c r="F18" s="85" t="s">
        <v>268</v>
      </c>
      <c r="G18" s="135" t="s">
        <v>289</v>
      </c>
      <c r="H18" s="187">
        <v>43524</v>
      </c>
      <c r="I18" s="8"/>
    </row>
    <row r="19" spans="2:9" ht="87" customHeight="1" thickBot="1" x14ac:dyDescent="0.3">
      <c r="B19" s="387"/>
      <c r="C19" s="186" t="s">
        <v>68</v>
      </c>
      <c r="D19" s="144" t="s">
        <v>525</v>
      </c>
      <c r="E19" s="144" t="s">
        <v>526</v>
      </c>
      <c r="F19" s="85" t="s">
        <v>268</v>
      </c>
      <c r="G19" s="135" t="s">
        <v>289</v>
      </c>
      <c r="H19" s="187">
        <v>43524</v>
      </c>
      <c r="I19" s="71"/>
    </row>
  </sheetData>
  <sheetProtection algorithmName="SHA-512" hashValue="fixSJ7F5Gu0HUI5XB0MPlptYSsG5tZpNThnpixPYdTq4tqsLq95yYclG/DQTUtSDxTW3duUG8OnFe831mq1ltg==" saltValue="MDQEAcmx3cN1rUJGjDxYhA==" spinCount="100000" sheet="1" objects="1" scenarios="1"/>
  <mergeCells count="5">
    <mergeCell ref="B4:B9"/>
    <mergeCell ref="B2:H2"/>
    <mergeCell ref="B16:B17"/>
    <mergeCell ref="B18:B19"/>
    <mergeCell ref="B10:B15"/>
  </mergeCells>
  <pageMargins left="0.70866141732283472" right="0.70866141732283472" top="0.74803149606299213" bottom="0.74803149606299213" header="0.31496062992125984" footer="0.31496062992125984"/>
  <pageSetup scale="31" orientation="landscape" r:id="rId1"/>
  <rowBreaks count="1" manualBreakCount="1">
    <brk id="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view="pageBreakPreview" zoomScale="90" zoomScaleNormal="70" zoomScaleSheetLayoutView="90" workbookViewId="0">
      <selection activeCell="D8" sqref="D8"/>
    </sheetView>
  </sheetViews>
  <sheetFormatPr baseColWidth="10" defaultColWidth="11.42578125" defaultRowHeight="15.75" x14ac:dyDescent="0.25"/>
  <cols>
    <col min="1" max="1" width="5.5703125" style="148" customWidth="1"/>
    <col min="2" max="2" width="22" style="148" customWidth="1"/>
    <col min="3" max="3" width="7.140625" style="148" customWidth="1"/>
    <col min="4" max="4" width="44" style="148" customWidth="1"/>
    <col min="5" max="5" width="37.42578125" style="148" customWidth="1"/>
    <col min="6" max="6" width="20.5703125" style="148" customWidth="1"/>
    <col min="7" max="7" width="21.140625" style="148" customWidth="1"/>
    <col min="8" max="8" width="18.7109375" style="148" customWidth="1"/>
    <col min="9" max="9" width="3.7109375" style="148" customWidth="1"/>
    <col min="10" max="10" width="40.85546875" style="148" customWidth="1"/>
    <col min="11" max="11" width="37.85546875" style="148" customWidth="1"/>
    <col min="12" max="12" width="80.85546875" style="148" customWidth="1"/>
    <col min="13" max="13" width="38.140625" style="148" customWidth="1"/>
    <col min="14" max="14" width="24" style="148" customWidth="1"/>
    <col min="15" max="17" width="11.42578125" style="148"/>
    <col min="18" max="18" width="51.7109375" style="148" bestFit="1" customWidth="1"/>
    <col min="19" max="19" width="11.42578125" style="148"/>
    <col min="20" max="20" width="23.85546875" style="148" bestFit="1" customWidth="1"/>
    <col min="21" max="16384" width="11.42578125" style="148"/>
  </cols>
  <sheetData>
    <row r="1" spans="1:10" s="149" customFormat="1" ht="21" customHeight="1" thickBot="1" x14ac:dyDescent="0.3">
      <c r="A1" s="148"/>
      <c r="B1" s="112"/>
      <c r="C1" s="112"/>
      <c r="D1" s="113"/>
      <c r="E1" s="113"/>
      <c r="F1" s="191"/>
      <c r="G1" s="183"/>
      <c r="H1" s="192"/>
      <c r="I1" s="192"/>
      <c r="J1" s="193"/>
    </row>
    <row r="2" spans="1:10" s="149" customFormat="1" ht="30.75" customHeight="1" thickBot="1" x14ac:dyDescent="0.3">
      <c r="A2" s="148"/>
      <c r="B2" s="386" t="s">
        <v>601</v>
      </c>
      <c r="C2" s="386"/>
      <c r="D2" s="386"/>
      <c r="E2" s="386"/>
      <c r="F2" s="386"/>
      <c r="G2" s="386"/>
      <c r="H2" s="386"/>
      <c r="I2" s="71"/>
      <c r="J2" s="193"/>
    </row>
    <row r="3" spans="1:10" s="149" customFormat="1" ht="31.5" customHeight="1" thickBot="1" x14ac:dyDescent="0.3">
      <c r="A3" s="148"/>
      <c r="B3" s="222" t="s">
        <v>272</v>
      </c>
      <c r="C3" s="185"/>
      <c r="D3" s="222" t="s">
        <v>273</v>
      </c>
      <c r="E3" s="224" t="s">
        <v>274</v>
      </c>
      <c r="F3" s="222" t="s">
        <v>265</v>
      </c>
      <c r="G3" s="222" t="s">
        <v>283</v>
      </c>
      <c r="H3" s="224" t="s">
        <v>275</v>
      </c>
      <c r="I3" s="71"/>
      <c r="J3" s="148"/>
    </row>
    <row r="4" spans="1:10" s="149" customFormat="1" ht="90.75" customHeight="1" thickBot="1" x14ac:dyDescent="0.3">
      <c r="A4" s="148"/>
      <c r="B4" s="387" t="s">
        <v>579</v>
      </c>
      <c r="C4" s="2" t="s">
        <v>1</v>
      </c>
      <c r="D4" s="144" t="s">
        <v>527</v>
      </c>
      <c r="E4" s="144" t="s">
        <v>37</v>
      </c>
      <c r="F4" s="135" t="s">
        <v>266</v>
      </c>
      <c r="G4" s="135" t="s">
        <v>286</v>
      </c>
      <c r="H4" s="187">
        <v>43830</v>
      </c>
      <c r="I4" s="71"/>
      <c r="J4" s="148"/>
    </row>
    <row r="5" spans="1:10" s="149" customFormat="1" ht="81" customHeight="1" thickBot="1" x14ac:dyDescent="0.3">
      <c r="A5" s="148"/>
      <c r="B5" s="387"/>
      <c r="C5" s="2" t="s">
        <v>180</v>
      </c>
      <c r="D5" s="189" t="s">
        <v>528</v>
      </c>
      <c r="E5" s="189" t="s">
        <v>239</v>
      </c>
      <c r="F5" s="135" t="s">
        <v>266</v>
      </c>
      <c r="G5" s="135" t="s">
        <v>286</v>
      </c>
      <c r="H5" s="187">
        <v>43830</v>
      </c>
      <c r="I5" s="71"/>
      <c r="J5" s="148"/>
    </row>
    <row r="6" spans="1:10" s="149" customFormat="1" ht="80.099999999999994" customHeight="1" thickBot="1" x14ac:dyDescent="0.3">
      <c r="A6" s="148"/>
      <c r="B6" s="388" t="s">
        <v>580</v>
      </c>
      <c r="C6" s="2" t="s">
        <v>2</v>
      </c>
      <c r="D6" s="189" t="s">
        <v>529</v>
      </c>
      <c r="E6" s="189" t="s">
        <v>530</v>
      </c>
      <c r="F6" s="135" t="s">
        <v>266</v>
      </c>
      <c r="G6" s="135" t="s">
        <v>286</v>
      </c>
      <c r="H6" s="187">
        <v>43830</v>
      </c>
      <c r="I6" s="71"/>
      <c r="J6" s="148"/>
    </row>
    <row r="7" spans="1:10" s="149" customFormat="1" ht="87" customHeight="1" thickBot="1" x14ac:dyDescent="0.3">
      <c r="A7" s="148"/>
      <c r="B7" s="388"/>
      <c r="C7" s="2" t="s">
        <v>40</v>
      </c>
      <c r="D7" s="189" t="s">
        <v>606</v>
      </c>
      <c r="E7" s="189" t="s">
        <v>605</v>
      </c>
      <c r="F7" s="135" t="s">
        <v>268</v>
      </c>
      <c r="G7" s="135" t="s">
        <v>290</v>
      </c>
      <c r="H7" s="187">
        <v>43830</v>
      </c>
      <c r="I7" s="71"/>
      <c r="J7" s="148"/>
    </row>
    <row r="8" spans="1:10" s="149" customFormat="1" ht="151.5" customHeight="1" thickBot="1" x14ac:dyDescent="0.3">
      <c r="A8" s="148"/>
      <c r="B8" s="389"/>
      <c r="C8" s="194" t="s">
        <v>42</v>
      </c>
      <c r="D8" s="195" t="s">
        <v>531</v>
      </c>
      <c r="E8" s="147" t="s">
        <v>532</v>
      </c>
      <c r="F8" s="131" t="s">
        <v>268</v>
      </c>
      <c r="G8" s="135" t="s">
        <v>286</v>
      </c>
      <c r="H8" s="187">
        <v>43830</v>
      </c>
      <c r="I8" s="71"/>
      <c r="J8" s="148"/>
    </row>
    <row r="9" spans="1:10" s="149" customFormat="1" ht="108.75" customHeight="1" thickBot="1" x14ac:dyDescent="0.3">
      <c r="A9" s="148"/>
      <c r="B9" s="225" t="s">
        <v>581</v>
      </c>
      <c r="C9" s="194" t="s">
        <v>6</v>
      </c>
      <c r="D9" s="147" t="s">
        <v>46</v>
      </c>
      <c r="E9" s="147" t="s">
        <v>533</v>
      </c>
      <c r="F9" s="131" t="s">
        <v>266</v>
      </c>
      <c r="G9" s="135" t="s">
        <v>292</v>
      </c>
      <c r="H9" s="196">
        <v>43830</v>
      </c>
      <c r="I9" s="71"/>
      <c r="J9" s="148"/>
    </row>
    <row r="10" spans="1:10" s="149" customFormat="1" ht="80.099999999999994" customHeight="1" thickBot="1" x14ac:dyDescent="0.3">
      <c r="A10" s="148"/>
      <c r="B10" s="226" t="s">
        <v>582</v>
      </c>
      <c r="C10" s="194" t="s">
        <v>9</v>
      </c>
      <c r="D10" s="147" t="s">
        <v>534</v>
      </c>
      <c r="E10" s="147" t="s">
        <v>535</v>
      </c>
      <c r="F10" s="131" t="s">
        <v>266</v>
      </c>
      <c r="G10" s="135" t="s">
        <v>292</v>
      </c>
      <c r="H10" s="196">
        <v>43830</v>
      </c>
      <c r="I10" s="71"/>
      <c r="J10" s="148"/>
    </row>
    <row r="11" spans="1:10" s="149" customFormat="1" ht="80.099999999999994" customHeight="1" thickBot="1" x14ac:dyDescent="0.3">
      <c r="A11" s="148"/>
      <c r="B11" s="390" t="s">
        <v>583</v>
      </c>
      <c r="C11" s="197" t="s">
        <v>10</v>
      </c>
      <c r="D11" s="144" t="s">
        <v>537</v>
      </c>
      <c r="E11" s="144" t="s">
        <v>538</v>
      </c>
      <c r="F11" s="131" t="s">
        <v>266</v>
      </c>
      <c r="G11" s="135" t="s">
        <v>286</v>
      </c>
      <c r="H11" s="196">
        <v>43830</v>
      </c>
      <c r="I11" s="71"/>
      <c r="J11" s="148"/>
    </row>
    <row r="12" spans="1:10" s="149" customFormat="1" ht="87.75" customHeight="1" thickBot="1" x14ac:dyDescent="0.3">
      <c r="A12" s="148"/>
      <c r="B12" s="391"/>
      <c r="C12" s="197" t="s">
        <v>54</v>
      </c>
      <c r="D12" s="144" t="s">
        <v>539</v>
      </c>
      <c r="E12" s="144" t="s">
        <v>540</v>
      </c>
      <c r="F12" s="135" t="s">
        <v>541</v>
      </c>
      <c r="G12" s="135" t="s">
        <v>286</v>
      </c>
      <c r="H12" s="187">
        <v>43830</v>
      </c>
      <c r="I12" s="71"/>
      <c r="J12" s="148"/>
    </row>
    <row r="13" spans="1:10" ht="81" customHeight="1" thickBot="1" x14ac:dyDescent="0.3">
      <c r="B13" s="392"/>
      <c r="C13" s="197" t="s">
        <v>536</v>
      </c>
      <c r="D13" s="144" t="s">
        <v>542</v>
      </c>
      <c r="E13" s="144" t="s">
        <v>543</v>
      </c>
      <c r="F13" s="135" t="s">
        <v>266</v>
      </c>
      <c r="G13" s="135" t="s">
        <v>286</v>
      </c>
      <c r="H13" s="187">
        <v>43830</v>
      </c>
    </row>
  </sheetData>
  <sheetProtection algorithmName="SHA-512" hashValue="g4kMokxG8hwgSV0cO/0tqri6Vo1fzBWtyhJKl5G+SWMinf1+OwWOWzdQiOnD+TKatlYQjRHA4Fbv1OGuBE9A/Q==" saltValue="if4qpLbRQK1nch43u77geA==" spinCount="100000" sheet="1" objects="1" scenarios="1"/>
  <mergeCells count="4">
    <mergeCell ref="B2:H2"/>
    <mergeCell ref="B4:B5"/>
    <mergeCell ref="B6:B8"/>
    <mergeCell ref="B11:B13"/>
  </mergeCells>
  <pageMargins left="0.70866141732283472" right="0.70866141732283472" top="0.74803149606299213" bottom="0.74803149606299213" header="0.31496062992125984" footer="0.31496062992125984"/>
  <pageSetup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
  <sheetViews>
    <sheetView view="pageBreakPreview" zoomScale="80" zoomScaleNormal="80" zoomScaleSheetLayoutView="80" workbookViewId="0">
      <selection activeCell="H4" sqref="H4"/>
    </sheetView>
  </sheetViews>
  <sheetFormatPr baseColWidth="10" defaultColWidth="11.42578125" defaultRowHeight="15.75" x14ac:dyDescent="0.25"/>
  <cols>
    <col min="1" max="1" width="3.140625" style="148" customWidth="1"/>
    <col min="2" max="2" width="20.85546875" style="149" customWidth="1"/>
    <col min="3" max="3" width="7.7109375" style="149" customWidth="1"/>
    <col min="4" max="4" width="36.28515625" style="149" customWidth="1"/>
    <col min="5" max="5" width="29.7109375" style="149" customWidth="1"/>
    <col min="6" max="6" width="30.140625" style="149" customWidth="1"/>
    <col min="7" max="7" width="21.5703125" style="149" customWidth="1"/>
    <col min="8" max="8" width="22" style="149" customWidth="1"/>
    <col min="9" max="9" width="18" style="149" customWidth="1"/>
    <col min="10" max="10" width="2.7109375" style="149" customWidth="1"/>
    <col min="11" max="11" width="40.85546875" style="149" customWidth="1"/>
    <col min="12" max="12" width="37.85546875" style="149" customWidth="1"/>
    <col min="13" max="13" width="80.85546875" style="149" customWidth="1"/>
    <col min="14" max="14" width="38.140625" style="149" customWidth="1"/>
    <col min="15" max="15" width="24" style="149" customWidth="1"/>
    <col min="16" max="18" width="11.42578125" style="149"/>
    <col min="19" max="19" width="51.7109375" style="149" bestFit="1" customWidth="1"/>
    <col min="20" max="20" width="11.42578125" style="149"/>
    <col min="21" max="21" width="23.85546875" style="149" bestFit="1" customWidth="1"/>
    <col min="22" max="16384" width="11.42578125" style="149"/>
  </cols>
  <sheetData>
    <row r="1" spans="2:13" ht="21" customHeight="1" thickBot="1" x14ac:dyDescent="0.3">
      <c r="C1" s="42"/>
      <c r="D1" s="8"/>
      <c r="E1" s="8"/>
      <c r="F1" s="8"/>
      <c r="G1" s="8"/>
      <c r="H1" s="8"/>
      <c r="I1" s="8"/>
      <c r="J1" s="8"/>
      <c r="K1" s="148"/>
      <c r="L1" s="148"/>
      <c r="M1" s="148"/>
    </row>
    <row r="2" spans="2:13" ht="40.5" customHeight="1" thickBot="1" x14ac:dyDescent="0.3">
      <c r="B2" s="386" t="s">
        <v>602</v>
      </c>
      <c r="C2" s="386"/>
      <c r="D2" s="386"/>
      <c r="E2" s="386"/>
      <c r="F2" s="386"/>
      <c r="G2" s="386"/>
      <c r="H2" s="386"/>
      <c r="I2" s="386"/>
      <c r="J2" s="8"/>
      <c r="K2" s="148"/>
      <c r="L2" s="148"/>
      <c r="M2" s="148"/>
    </row>
    <row r="3" spans="2:13" ht="36.75" customHeight="1" thickBot="1" x14ac:dyDescent="0.3">
      <c r="B3" s="222" t="s">
        <v>272</v>
      </c>
      <c r="C3" s="386" t="s">
        <v>273</v>
      </c>
      <c r="D3" s="386"/>
      <c r="E3" s="224" t="s">
        <v>274</v>
      </c>
      <c r="F3" s="224" t="s">
        <v>277</v>
      </c>
      <c r="G3" s="222" t="s">
        <v>265</v>
      </c>
      <c r="H3" s="222" t="s">
        <v>283</v>
      </c>
      <c r="I3" s="224" t="s">
        <v>275</v>
      </c>
      <c r="J3" s="8"/>
      <c r="K3" s="148"/>
      <c r="L3" s="148"/>
      <c r="M3" s="148"/>
    </row>
    <row r="4" spans="2:13" ht="69.75" customHeight="1" thickBot="1" x14ac:dyDescent="0.3">
      <c r="B4" s="387" t="s">
        <v>570</v>
      </c>
      <c r="C4" s="150" t="s">
        <v>1</v>
      </c>
      <c r="D4" s="142" t="s">
        <v>544</v>
      </c>
      <c r="E4" s="142" t="s">
        <v>545</v>
      </c>
      <c r="F4" s="130" t="s">
        <v>546</v>
      </c>
      <c r="G4" s="130" t="s">
        <v>279</v>
      </c>
      <c r="H4" s="131" t="s">
        <v>290</v>
      </c>
      <c r="I4" s="132">
        <v>43830</v>
      </c>
      <c r="J4" s="8"/>
      <c r="K4" s="148"/>
      <c r="L4" s="148"/>
      <c r="M4" s="148"/>
    </row>
    <row r="5" spans="2:13" ht="101.25" customHeight="1" thickBot="1" x14ac:dyDescent="0.3">
      <c r="B5" s="387"/>
      <c r="C5" s="150" t="s">
        <v>180</v>
      </c>
      <c r="D5" s="142" t="s">
        <v>547</v>
      </c>
      <c r="E5" s="142" t="s">
        <v>548</v>
      </c>
      <c r="F5" s="130" t="s">
        <v>549</v>
      </c>
      <c r="G5" s="130" t="s">
        <v>278</v>
      </c>
      <c r="H5" s="131" t="s">
        <v>290</v>
      </c>
      <c r="I5" s="146" t="s">
        <v>604</v>
      </c>
      <c r="J5" s="8"/>
      <c r="K5" s="148"/>
      <c r="L5" s="148"/>
      <c r="M5" s="148"/>
    </row>
    <row r="6" spans="2:13" ht="165.75" customHeight="1" thickBot="1" x14ac:dyDescent="0.3">
      <c r="B6" s="225" t="s">
        <v>571</v>
      </c>
      <c r="C6" s="150" t="s">
        <v>2</v>
      </c>
      <c r="D6" s="141" t="s">
        <v>550</v>
      </c>
      <c r="E6" s="143" t="s">
        <v>551</v>
      </c>
      <c r="F6" s="130" t="s">
        <v>552</v>
      </c>
      <c r="G6" s="130" t="s">
        <v>278</v>
      </c>
      <c r="H6" s="131" t="s">
        <v>290</v>
      </c>
      <c r="I6" s="132">
        <v>43646</v>
      </c>
      <c r="J6" s="8"/>
      <c r="K6" s="148"/>
      <c r="L6" s="148"/>
      <c r="M6" s="148"/>
    </row>
    <row r="7" spans="2:13" ht="80.099999999999994" customHeight="1" thickBot="1" x14ac:dyDescent="0.3">
      <c r="B7" s="393" t="s">
        <v>572</v>
      </c>
      <c r="C7" s="150" t="s">
        <v>6</v>
      </c>
      <c r="D7" s="142" t="s">
        <v>556</v>
      </c>
      <c r="E7" s="142" t="s">
        <v>553</v>
      </c>
      <c r="F7" s="130" t="s">
        <v>554</v>
      </c>
      <c r="G7" s="130" t="s">
        <v>278</v>
      </c>
      <c r="H7" s="131" t="s">
        <v>290</v>
      </c>
      <c r="I7" s="132">
        <v>43830</v>
      </c>
      <c r="J7" s="8"/>
      <c r="K7" s="148"/>
      <c r="L7" s="148"/>
      <c r="M7" s="148"/>
    </row>
    <row r="8" spans="2:13" ht="80.099999999999994" customHeight="1" thickBot="1" x14ac:dyDescent="0.3">
      <c r="B8" s="388"/>
      <c r="C8" s="150" t="s">
        <v>7</v>
      </c>
      <c r="D8" s="142" t="s">
        <v>555</v>
      </c>
      <c r="E8" s="143" t="s">
        <v>557</v>
      </c>
      <c r="F8" s="130" t="s">
        <v>558</v>
      </c>
      <c r="G8" s="107" t="s">
        <v>278</v>
      </c>
      <c r="H8" s="131" t="s">
        <v>290</v>
      </c>
      <c r="I8" s="132">
        <v>43830</v>
      </c>
      <c r="J8" s="8"/>
      <c r="K8" s="148"/>
      <c r="L8" s="151"/>
      <c r="M8" s="148"/>
    </row>
    <row r="9" spans="2:13" ht="78.75" customHeight="1" thickBot="1" x14ac:dyDescent="0.3">
      <c r="B9" s="394"/>
      <c r="C9" s="150" t="s">
        <v>8</v>
      </c>
      <c r="D9" s="142" t="s">
        <v>559</v>
      </c>
      <c r="E9" s="142" t="s">
        <v>560</v>
      </c>
      <c r="F9" s="130" t="s">
        <v>281</v>
      </c>
      <c r="G9" s="130" t="s">
        <v>280</v>
      </c>
      <c r="H9" s="131" t="s">
        <v>286</v>
      </c>
      <c r="I9" s="132">
        <v>43830</v>
      </c>
      <c r="J9" s="8"/>
      <c r="K9" s="148"/>
      <c r="L9" s="148"/>
      <c r="M9" s="148"/>
    </row>
    <row r="10" spans="2:13" ht="116.25" customHeight="1" thickBot="1" x14ac:dyDescent="0.3">
      <c r="B10" s="225" t="s">
        <v>573</v>
      </c>
      <c r="C10" s="152" t="s">
        <v>9</v>
      </c>
      <c r="D10" s="142" t="s">
        <v>256</v>
      </c>
      <c r="E10" s="143" t="s">
        <v>251</v>
      </c>
      <c r="F10" s="145" t="s">
        <v>257</v>
      </c>
      <c r="G10" s="133" t="s">
        <v>278</v>
      </c>
      <c r="H10" s="131" t="s">
        <v>291</v>
      </c>
      <c r="I10" s="134">
        <v>43830</v>
      </c>
      <c r="J10" s="8"/>
      <c r="K10" s="148"/>
      <c r="L10" s="148"/>
      <c r="M10" s="148"/>
    </row>
    <row r="11" spans="2:13" ht="222" customHeight="1" thickBot="1" x14ac:dyDescent="0.3">
      <c r="B11" s="387" t="s">
        <v>574</v>
      </c>
      <c r="C11" s="150" t="s">
        <v>10</v>
      </c>
      <c r="D11" s="142" t="s">
        <v>561</v>
      </c>
      <c r="E11" s="144" t="s">
        <v>562</v>
      </c>
      <c r="F11" s="85" t="s">
        <v>30</v>
      </c>
      <c r="G11" s="135" t="s">
        <v>266</v>
      </c>
      <c r="H11" s="131" t="s">
        <v>292</v>
      </c>
      <c r="I11" s="136">
        <v>43830</v>
      </c>
      <c r="J11" s="8"/>
      <c r="K11" s="148"/>
      <c r="L11" s="148"/>
      <c r="M11" s="148"/>
    </row>
    <row r="12" spans="2:13" ht="118.5" customHeight="1" thickBot="1" x14ac:dyDescent="0.3">
      <c r="B12" s="387"/>
      <c r="C12" s="150" t="s">
        <v>54</v>
      </c>
      <c r="D12" s="142" t="s">
        <v>563</v>
      </c>
      <c r="E12" s="142" t="s">
        <v>564</v>
      </c>
      <c r="F12" s="130" t="s">
        <v>565</v>
      </c>
      <c r="G12" s="85" t="s">
        <v>266</v>
      </c>
      <c r="H12" s="131" t="s">
        <v>286</v>
      </c>
      <c r="I12" s="137" t="s">
        <v>177</v>
      </c>
      <c r="J12" s="8"/>
      <c r="K12" s="148"/>
      <c r="L12" s="148"/>
      <c r="M12" s="148"/>
    </row>
    <row r="13" spans="2:13" x14ac:dyDescent="0.25">
      <c r="B13" s="148"/>
      <c r="C13" s="148"/>
      <c r="D13" s="148"/>
      <c r="E13" s="148"/>
      <c r="F13" s="148"/>
      <c r="G13" s="148"/>
      <c r="H13" s="148"/>
      <c r="I13" s="148"/>
      <c r="J13" s="148"/>
      <c r="K13" s="148"/>
      <c r="L13" s="148"/>
      <c r="M13" s="148"/>
    </row>
    <row r="14" spans="2:13" x14ac:dyDescent="0.25">
      <c r="B14" s="148"/>
      <c r="C14" s="148"/>
      <c r="D14" s="148"/>
      <c r="E14" s="148"/>
      <c r="F14" s="148"/>
      <c r="G14" s="148"/>
      <c r="H14" s="148"/>
      <c r="I14" s="148"/>
      <c r="J14" s="148"/>
      <c r="K14" s="148"/>
      <c r="L14" s="148"/>
      <c r="M14" s="148"/>
    </row>
    <row r="15" spans="2:13" x14ac:dyDescent="0.25">
      <c r="B15" s="148"/>
      <c r="C15" s="148"/>
      <c r="D15" s="148"/>
      <c r="E15" s="148"/>
      <c r="F15" s="148"/>
      <c r="G15" s="148"/>
      <c r="H15" s="148"/>
      <c r="I15" s="148"/>
      <c r="J15" s="148"/>
      <c r="K15" s="148"/>
      <c r="L15" s="148"/>
      <c r="M15" s="148"/>
    </row>
    <row r="16" spans="2:13" x14ac:dyDescent="0.25">
      <c r="B16" s="148"/>
      <c r="C16" s="148"/>
      <c r="D16" s="148"/>
      <c r="E16" s="148"/>
      <c r="F16" s="148"/>
      <c r="G16" s="148"/>
      <c r="H16" s="148"/>
      <c r="I16" s="148"/>
      <c r="J16" s="148"/>
      <c r="K16" s="148"/>
      <c r="L16" s="148"/>
      <c r="M16" s="148"/>
    </row>
    <row r="17" spans="2:13" x14ac:dyDescent="0.25">
      <c r="B17" s="148"/>
      <c r="C17" s="148"/>
      <c r="D17" s="148"/>
      <c r="E17" s="148"/>
      <c r="F17" s="148"/>
      <c r="G17" s="148"/>
      <c r="H17" s="148"/>
      <c r="I17" s="148"/>
      <c r="J17" s="148"/>
      <c r="K17" s="148"/>
      <c r="L17" s="148"/>
      <c r="M17" s="148"/>
    </row>
    <row r="18" spans="2:13" x14ac:dyDescent="0.25">
      <c r="B18" s="148"/>
      <c r="C18" s="148"/>
      <c r="D18" s="148"/>
      <c r="E18" s="148"/>
      <c r="F18" s="148"/>
      <c r="G18" s="148"/>
      <c r="H18" s="148"/>
      <c r="I18" s="148"/>
      <c r="J18" s="148"/>
      <c r="K18" s="148"/>
      <c r="L18" s="148"/>
      <c r="M18" s="148"/>
    </row>
    <row r="19" spans="2:13" x14ac:dyDescent="0.25">
      <c r="B19" s="148"/>
      <c r="C19" s="148"/>
      <c r="D19" s="148"/>
      <c r="E19" s="148"/>
      <c r="F19" s="148"/>
      <c r="G19" s="148"/>
      <c r="H19" s="148"/>
      <c r="I19" s="148"/>
      <c r="J19" s="148"/>
      <c r="K19" s="148"/>
      <c r="L19" s="148"/>
      <c r="M19" s="148"/>
    </row>
    <row r="20" spans="2:13" x14ac:dyDescent="0.25">
      <c r="B20" s="148"/>
      <c r="C20" s="148"/>
      <c r="D20" s="148"/>
      <c r="E20" s="148"/>
      <c r="F20" s="148"/>
      <c r="G20" s="148"/>
      <c r="H20" s="148"/>
      <c r="I20" s="148"/>
      <c r="J20" s="148"/>
      <c r="K20" s="148"/>
      <c r="L20" s="148"/>
      <c r="M20" s="148"/>
    </row>
    <row r="21" spans="2:13" x14ac:dyDescent="0.25">
      <c r="B21" s="148"/>
      <c r="C21" s="148"/>
      <c r="D21" s="148"/>
      <c r="E21" s="148"/>
      <c r="F21" s="148"/>
      <c r="G21" s="148"/>
      <c r="H21" s="148"/>
      <c r="I21" s="148"/>
      <c r="J21" s="148"/>
      <c r="K21" s="148"/>
      <c r="L21" s="148"/>
      <c r="M21" s="148"/>
    </row>
    <row r="22" spans="2:13" x14ac:dyDescent="0.25">
      <c r="B22" s="148"/>
      <c r="C22" s="148"/>
      <c r="D22" s="148"/>
      <c r="E22" s="148"/>
      <c r="F22" s="148"/>
      <c r="G22" s="148"/>
      <c r="H22" s="148"/>
      <c r="I22" s="148"/>
      <c r="J22" s="148"/>
      <c r="K22" s="148"/>
      <c r="L22" s="148"/>
      <c r="M22" s="148"/>
    </row>
    <row r="23" spans="2:13" x14ac:dyDescent="0.25">
      <c r="B23" s="148"/>
      <c r="C23" s="148"/>
      <c r="D23" s="148"/>
      <c r="E23" s="148"/>
      <c r="F23" s="148"/>
      <c r="G23" s="148"/>
      <c r="H23" s="148"/>
      <c r="I23" s="148"/>
      <c r="J23" s="148"/>
      <c r="K23" s="148"/>
      <c r="L23" s="148"/>
      <c r="M23" s="148"/>
    </row>
    <row r="24" spans="2:13" x14ac:dyDescent="0.25">
      <c r="K24" s="148"/>
      <c r="L24" s="148"/>
      <c r="M24" s="148"/>
    </row>
    <row r="25" spans="2:13" x14ac:dyDescent="0.25">
      <c r="K25" s="148"/>
      <c r="L25" s="148"/>
      <c r="M25" s="148"/>
    </row>
    <row r="26" spans="2:13" x14ac:dyDescent="0.25">
      <c r="K26" s="148"/>
      <c r="L26" s="148"/>
      <c r="M26" s="148"/>
    </row>
    <row r="27" spans="2:13" x14ac:dyDescent="0.25">
      <c r="K27" s="148"/>
      <c r="L27" s="148"/>
      <c r="M27" s="148"/>
    </row>
    <row r="28" spans="2:13" x14ac:dyDescent="0.25">
      <c r="K28" s="148"/>
      <c r="L28" s="148"/>
      <c r="M28" s="148"/>
    </row>
    <row r="29" spans="2:13" x14ac:dyDescent="0.25">
      <c r="K29" s="148"/>
      <c r="L29" s="148"/>
      <c r="M29" s="148"/>
    </row>
    <row r="30" spans="2:13" x14ac:dyDescent="0.25">
      <c r="K30" s="148"/>
      <c r="L30" s="148"/>
      <c r="M30" s="148"/>
    </row>
    <row r="31" spans="2:13" x14ac:dyDescent="0.25">
      <c r="K31" s="148"/>
      <c r="L31" s="148"/>
      <c r="M31" s="148"/>
    </row>
    <row r="32" spans="2:13" x14ac:dyDescent="0.25">
      <c r="K32" s="148"/>
      <c r="L32" s="148"/>
      <c r="M32" s="148"/>
    </row>
    <row r="33" spans="11:13" x14ac:dyDescent="0.25">
      <c r="K33" s="148"/>
      <c r="L33" s="148"/>
      <c r="M33" s="148"/>
    </row>
    <row r="34" spans="11:13" x14ac:dyDescent="0.25">
      <c r="K34" s="148"/>
      <c r="L34" s="148"/>
      <c r="M34" s="148"/>
    </row>
    <row r="35" spans="11:13" x14ac:dyDescent="0.25">
      <c r="K35" s="148"/>
      <c r="L35" s="148"/>
      <c r="M35" s="148"/>
    </row>
    <row r="36" spans="11:13" x14ac:dyDescent="0.25">
      <c r="K36" s="148"/>
      <c r="L36" s="148"/>
      <c r="M36" s="148"/>
    </row>
    <row r="37" spans="11:13" x14ac:dyDescent="0.25">
      <c r="K37" s="148"/>
      <c r="L37" s="148"/>
      <c r="M37" s="148"/>
    </row>
    <row r="38" spans="11:13" x14ac:dyDescent="0.25">
      <c r="K38" s="148"/>
      <c r="L38" s="148"/>
      <c r="M38" s="148"/>
    </row>
    <row r="39" spans="11:13" x14ac:dyDescent="0.25">
      <c r="K39" s="148"/>
      <c r="L39" s="148"/>
      <c r="M39" s="148"/>
    </row>
    <row r="40" spans="11:13" x14ac:dyDescent="0.25">
      <c r="K40" s="148"/>
      <c r="L40" s="148"/>
      <c r="M40" s="148"/>
    </row>
    <row r="41" spans="11:13" x14ac:dyDescent="0.25">
      <c r="K41" s="148"/>
      <c r="L41" s="148"/>
      <c r="M41" s="148"/>
    </row>
    <row r="42" spans="11:13" x14ac:dyDescent="0.25">
      <c r="K42" s="148"/>
      <c r="L42" s="148"/>
      <c r="M42" s="148"/>
    </row>
    <row r="43" spans="11:13" x14ac:dyDescent="0.25">
      <c r="K43" s="148"/>
      <c r="L43" s="148"/>
      <c r="M43" s="148"/>
    </row>
    <row r="44" spans="11:13" x14ac:dyDescent="0.25">
      <c r="K44" s="148"/>
      <c r="L44" s="148"/>
      <c r="M44" s="148"/>
    </row>
    <row r="45" spans="11:13" x14ac:dyDescent="0.25">
      <c r="K45" s="148"/>
      <c r="L45" s="148"/>
      <c r="M45" s="148"/>
    </row>
    <row r="46" spans="11:13" x14ac:dyDescent="0.25">
      <c r="K46" s="148"/>
      <c r="L46" s="148"/>
      <c r="M46" s="148"/>
    </row>
    <row r="47" spans="11:13" x14ac:dyDescent="0.25">
      <c r="K47" s="148"/>
      <c r="L47" s="148"/>
      <c r="M47" s="148"/>
    </row>
    <row r="48" spans="11:13" x14ac:dyDescent="0.25">
      <c r="K48" s="148"/>
      <c r="L48" s="148"/>
      <c r="M48" s="148"/>
    </row>
    <row r="49" spans="11:13" x14ac:dyDescent="0.25">
      <c r="K49" s="148"/>
      <c r="L49" s="148"/>
      <c r="M49" s="148"/>
    </row>
    <row r="50" spans="11:13" x14ac:dyDescent="0.25">
      <c r="K50" s="148"/>
      <c r="L50" s="148"/>
      <c r="M50" s="148"/>
    </row>
    <row r="51" spans="11:13" x14ac:dyDescent="0.25">
      <c r="K51" s="148"/>
      <c r="L51" s="148"/>
      <c r="M51" s="148"/>
    </row>
    <row r="52" spans="11:13" x14ac:dyDescent="0.25">
      <c r="K52" s="148"/>
      <c r="L52" s="148"/>
      <c r="M52" s="148"/>
    </row>
    <row r="53" spans="11:13" x14ac:dyDescent="0.25">
      <c r="K53" s="148"/>
      <c r="L53" s="148"/>
      <c r="M53" s="148"/>
    </row>
    <row r="54" spans="11:13" x14ac:dyDescent="0.25">
      <c r="K54" s="148"/>
      <c r="L54" s="148"/>
      <c r="M54" s="148"/>
    </row>
    <row r="55" spans="11:13" x14ac:dyDescent="0.25">
      <c r="K55" s="148"/>
      <c r="L55" s="148"/>
      <c r="M55" s="148"/>
    </row>
    <row r="56" spans="11:13" x14ac:dyDescent="0.25">
      <c r="K56" s="148"/>
      <c r="L56" s="148"/>
      <c r="M56" s="148"/>
    </row>
    <row r="57" spans="11:13" x14ac:dyDescent="0.25">
      <c r="K57" s="148"/>
      <c r="L57" s="148"/>
      <c r="M57" s="148"/>
    </row>
    <row r="58" spans="11:13" x14ac:dyDescent="0.25">
      <c r="K58" s="148"/>
      <c r="L58" s="148"/>
      <c r="M58" s="148"/>
    </row>
    <row r="59" spans="11:13" x14ac:dyDescent="0.25">
      <c r="K59" s="148"/>
      <c r="L59" s="148"/>
      <c r="M59" s="148"/>
    </row>
    <row r="60" spans="11:13" x14ac:dyDescent="0.25">
      <c r="K60" s="148"/>
      <c r="L60" s="148"/>
      <c r="M60" s="148"/>
    </row>
    <row r="61" spans="11:13" x14ac:dyDescent="0.25">
      <c r="K61" s="148"/>
      <c r="L61" s="148"/>
      <c r="M61" s="148"/>
    </row>
    <row r="62" spans="11:13" x14ac:dyDescent="0.25">
      <c r="K62" s="148"/>
      <c r="L62" s="148"/>
      <c r="M62" s="148"/>
    </row>
    <row r="63" spans="11:13" x14ac:dyDescent="0.25">
      <c r="K63" s="148"/>
      <c r="L63" s="148"/>
      <c r="M63" s="148"/>
    </row>
    <row r="64" spans="11:13" x14ac:dyDescent="0.25">
      <c r="K64" s="148"/>
      <c r="L64" s="148"/>
      <c r="M64" s="148"/>
    </row>
    <row r="65" spans="11:13" x14ac:dyDescent="0.25">
      <c r="K65" s="148"/>
      <c r="L65" s="148"/>
      <c r="M65" s="148"/>
    </row>
    <row r="66" spans="11:13" x14ac:dyDescent="0.25">
      <c r="K66" s="148"/>
      <c r="L66" s="148"/>
      <c r="M66" s="148"/>
    </row>
    <row r="67" spans="11:13" x14ac:dyDescent="0.25">
      <c r="K67" s="148"/>
      <c r="L67" s="148"/>
      <c r="M67" s="148"/>
    </row>
    <row r="68" spans="11:13" x14ac:dyDescent="0.25">
      <c r="K68" s="148"/>
      <c r="L68" s="148"/>
      <c r="M68" s="148"/>
    </row>
    <row r="69" spans="11:13" x14ac:dyDescent="0.25">
      <c r="K69" s="148"/>
      <c r="L69" s="148"/>
      <c r="M69" s="148"/>
    </row>
    <row r="70" spans="11:13" x14ac:dyDescent="0.25">
      <c r="K70" s="148"/>
      <c r="L70" s="148"/>
      <c r="M70" s="148"/>
    </row>
    <row r="71" spans="11:13" x14ac:dyDescent="0.25">
      <c r="K71" s="148"/>
      <c r="L71" s="148"/>
      <c r="M71" s="148"/>
    </row>
    <row r="72" spans="11:13" x14ac:dyDescent="0.25">
      <c r="K72" s="148"/>
      <c r="L72" s="148"/>
      <c r="M72" s="148"/>
    </row>
    <row r="73" spans="11:13" x14ac:dyDescent="0.25">
      <c r="K73" s="148"/>
      <c r="L73" s="148"/>
      <c r="M73" s="148"/>
    </row>
    <row r="74" spans="11:13" x14ac:dyDescent="0.25">
      <c r="K74" s="148"/>
      <c r="L74" s="148"/>
      <c r="M74" s="148"/>
    </row>
    <row r="75" spans="11:13" x14ac:dyDescent="0.25">
      <c r="K75" s="148"/>
      <c r="L75" s="148"/>
      <c r="M75" s="148"/>
    </row>
    <row r="76" spans="11:13" x14ac:dyDescent="0.25">
      <c r="K76" s="148"/>
      <c r="L76" s="148"/>
      <c r="M76" s="148"/>
    </row>
    <row r="77" spans="11:13" x14ac:dyDescent="0.25">
      <c r="K77" s="148"/>
      <c r="L77" s="148"/>
      <c r="M77" s="148"/>
    </row>
    <row r="78" spans="11:13" x14ac:dyDescent="0.25">
      <c r="K78" s="148"/>
      <c r="L78" s="148"/>
      <c r="M78" s="148"/>
    </row>
    <row r="79" spans="11:13" x14ac:dyDescent="0.25">
      <c r="K79" s="148"/>
      <c r="L79" s="148"/>
      <c r="M79" s="148"/>
    </row>
    <row r="80" spans="11:13" x14ac:dyDescent="0.25">
      <c r="K80" s="148"/>
      <c r="L80" s="148"/>
      <c r="M80" s="148"/>
    </row>
    <row r="81" spans="11:13" x14ac:dyDescent="0.25">
      <c r="K81" s="148"/>
      <c r="L81" s="148"/>
      <c r="M81" s="148"/>
    </row>
    <row r="82" spans="11:13" x14ac:dyDescent="0.25">
      <c r="K82" s="148"/>
      <c r="L82" s="148"/>
      <c r="M82" s="148"/>
    </row>
    <row r="83" spans="11:13" x14ac:dyDescent="0.25">
      <c r="K83" s="148"/>
      <c r="L83" s="148"/>
      <c r="M83" s="148"/>
    </row>
    <row r="84" spans="11:13" x14ac:dyDescent="0.25">
      <c r="K84" s="148"/>
      <c r="L84" s="148"/>
      <c r="M84" s="148"/>
    </row>
    <row r="85" spans="11:13" x14ac:dyDescent="0.25">
      <c r="K85" s="148"/>
      <c r="L85" s="148"/>
      <c r="M85" s="148"/>
    </row>
    <row r="86" spans="11:13" x14ac:dyDescent="0.25">
      <c r="K86" s="148"/>
      <c r="L86" s="148"/>
      <c r="M86" s="148"/>
    </row>
    <row r="87" spans="11:13" x14ac:dyDescent="0.25">
      <c r="K87" s="148"/>
      <c r="L87" s="148"/>
      <c r="M87" s="148"/>
    </row>
    <row r="88" spans="11:13" x14ac:dyDescent="0.25">
      <c r="K88" s="148"/>
      <c r="L88" s="148"/>
      <c r="M88" s="148"/>
    </row>
    <row r="89" spans="11:13" x14ac:dyDescent="0.25">
      <c r="K89" s="148"/>
      <c r="L89" s="148"/>
      <c r="M89" s="148"/>
    </row>
    <row r="90" spans="11:13" x14ac:dyDescent="0.25">
      <c r="K90" s="148"/>
      <c r="L90" s="148"/>
      <c r="M90" s="148"/>
    </row>
    <row r="91" spans="11:13" x14ac:dyDescent="0.25">
      <c r="K91" s="148"/>
      <c r="L91" s="148"/>
      <c r="M91" s="148"/>
    </row>
  </sheetData>
  <sheetProtection algorithmName="SHA-512" hashValue="zSAmSUeFjfFG9bIoLa9dI4HNIvbujKAaWh4eozReAhmPrjgq9cpKu0nMdZSR+25bshHTRuK+DbEfprUPM6Q1yw==" saltValue="9Iy5iS/Anm8jOYxSzhbHkA==" spinCount="100000" sheet="1" objects="1" scenarios="1"/>
  <mergeCells count="5">
    <mergeCell ref="B11:B12"/>
    <mergeCell ref="B2:I2"/>
    <mergeCell ref="C3:D3"/>
    <mergeCell ref="B4:B5"/>
    <mergeCell ref="B7:B9"/>
  </mergeCells>
  <pageMargins left="0.70866141732283472" right="0.70866141732283472" top="0.74803149606299213" bottom="0.74803149606299213" header="0.31496062992125984" footer="0.31496062992125984"/>
  <pageSetup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view="pageBreakPreview" zoomScale="85" zoomScaleNormal="80" zoomScaleSheetLayoutView="85" workbookViewId="0">
      <selection activeCell="K10" sqref="K10"/>
    </sheetView>
  </sheetViews>
  <sheetFormatPr baseColWidth="10" defaultColWidth="11.42578125" defaultRowHeight="15.75" x14ac:dyDescent="0.25"/>
  <cols>
    <col min="1" max="1" width="5.5703125" style="149" customWidth="1"/>
    <col min="2" max="2" width="21.85546875" style="149" customWidth="1"/>
    <col min="3" max="3" width="7" style="149" customWidth="1"/>
    <col min="4" max="4" width="24.5703125" style="149" customWidth="1"/>
    <col min="5" max="5" width="32.7109375" style="149" customWidth="1"/>
    <col min="6" max="6" width="25.85546875" style="149" customWidth="1"/>
    <col min="7" max="7" width="22.140625" style="149" customWidth="1"/>
    <col min="8" max="8" width="21.5703125" style="149" customWidth="1"/>
    <col min="9" max="9" width="15.85546875" style="149" customWidth="1"/>
    <col min="10" max="10" width="2.85546875" style="149" customWidth="1"/>
    <col min="11" max="16384" width="11.42578125" style="149"/>
  </cols>
  <sheetData>
    <row r="1" spans="1:9" ht="16.5" thickBot="1" x14ac:dyDescent="0.3">
      <c r="A1" s="198"/>
    </row>
    <row r="2" spans="1:9" ht="36.75" customHeight="1" thickBot="1" x14ac:dyDescent="0.3">
      <c r="A2" s="198"/>
      <c r="B2" s="397" t="s">
        <v>603</v>
      </c>
      <c r="C2" s="398"/>
      <c r="D2" s="398"/>
      <c r="E2" s="398"/>
      <c r="F2" s="398"/>
      <c r="G2" s="398"/>
      <c r="H2" s="398"/>
      <c r="I2" s="399"/>
    </row>
    <row r="3" spans="1:9" ht="31.5" customHeight="1" x14ac:dyDescent="0.25">
      <c r="A3" s="198"/>
      <c r="B3" s="395" t="s">
        <v>272</v>
      </c>
      <c r="C3" s="395" t="s">
        <v>273</v>
      </c>
      <c r="D3" s="400"/>
      <c r="E3" s="395" t="s">
        <v>274</v>
      </c>
      <c r="F3" s="395" t="s">
        <v>277</v>
      </c>
      <c r="G3" s="395" t="s">
        <v>265</v>
      </c>
      <c r="H3" s="395" t="s">
        <v>283</v>
      </c>
      <c r="I3" s="395" t="s">
        <v>295</v>
      </c>
    </row>
    <row r="4" spans="1:9" ht="16.5" thickBot="1" x14ac:dyDescent="0.3">
      <c r="A4" s="198"/>
      <c r="B4" s="396"/>
      <c r="C4" s="396"/>
      <c r="D4" s="401"/>
      <c r="E4" s="396"/>
      <c r="F4" s="396"/>
      <c r="G4" s="396"/>
      <c r="H4" s="396"/>
      <c r="I4" s="396"/>
    </row>
    <row r="5" spans="1:9" ht="93" customHeight="1" thickBot="1" x14ac:dyDescent="0.3">
      <c r="A5" s="198"/>
      <c r="B5" s="225" t="s">
        <v>584</v>
      </c>
      <c r="C5" s="199" t="s">
        <v>1</v>
      </c>
      <c r="D5" s="147" t="s">
        <v>323</v>
      </c>
      <c r="E5" s="147" t="s">
        <v>324</v>
      </c>
      <c r="F5" s="131" t="s">
        <v>325</v>
      </c>
      <c r="G5" s="131" t="s">
        <v>266</v>
      </c>
      <c r="H5" s="131" t="s">
        <v>326</v>
      </c>
      <c r="I5" s="134">
        <v>43646</v>
      </c>
    </row>
    <row r="6" spans="1:9" ht="108.75" customHeight="1" thickBot="1" x14ac:dyDescent="0.3">
      <c r="A6" s="198"/>
      <c r="B6" s="393" t="s">
        <v>585</v>
      </c>
      <c r="C6" s="199" t="s">
        <v>2</v>
      </c>
      <c r="D6" s="147" t="s">
        <v>327</v>
      </c>
      <c r="E6" s="147" t="s">
        <v>566</v>
      </c>
      <c r="F6" s="131" t="s">
        <v>567</v>
      </c>
      <c r="G6" s="131" t="s">
        <v>266</v>
      </c>
      <c r="H6" s="131" t="s">
        <v>326</v>
      </c>
      <c r="I6" s="134">
        <v>43646</v>
      </c>
    </row>
    <row r="7" spans="1:9" ht="128.25" customHeight="1" thickBot="1" x14ac:dyDescent="0.3">
      <c r="A7" s="198"/>
      <c r="B7" s="389"/>
      <c r="C7" s="199" t="s">
        <v>40</v>
      </c>
      <c r="D7" s="147" t="s">
        <v>328</v>
      </c>
      <c r="E7" s="147" t="s">
        <v>568</v>
      </c>
      <c r="F7" s="131" t="s">
        <v>569</v>
      </c>
      <c r="G7" s="131" t="s">
        <v>266</v>
      </c>
      <c r="H7" s="131" t="s">
        <v>326</v>
      </c>
      <c r="I7" s="134">
        <v>43707</v>
      </c>
    </row>
    <row r="8" spans="1:9" s="200" customFormat="1" x14ac:dyDescent="0.25"/>
    <row r="9" spans="1:9" s="200" customFormat="1" x14ac:dyDescent="0.25"/>
    <row r="10" spans="1:9" s="200" customFormat="1" x14ac:dyDescent="0.25"/>
    <row r="11" spans="1:9" s="200" customFormat="1" x14ac:dyDescent="0.25"/>
    <row r="12" spans="1:9" s="200" customFormat="1" x14ac:dyDescent="0.25"/>
    <row r="13" spans="1:9" s="200" customFormat="1" x14ac:dyDescent="0.25"/>
    <row r="14" spans="1:9" s="200" customFormat="1" x14ac:dyDescent="0.25"/>
    <row r="15" spans="1:9" s="200" customFormat="1" x14ac:dyDescent="0.25"/>
    <row r="16" spans="1:9" s="200" customFormat="1" x14ac:dyDescent="0.25"/>
    <row r="17" s="200" customFormat="1" x14ac:dyDescent="0.25"/>
    <row r="18" s="200" customFormat="1" x14ac:dyDescent="0.25"/>
    <row r="19" s="200" customFormat="1" x14ac:dyDescent="0.25"/>
    <row r="20" s="200" customFormat="1" x14ac:dyDescent="0.25"/>
    <row r="21" s="200" customFormat="1" x14ac:dyDescent="0.25"/>
    <row r="22" s="200" customFormat="1" x14ac:dyDescent="0.25"/>
    <row r="23" s="200" customFormat="1" x14ac:dyDescent="0.25"/>
    <row r="24" s="200" customFormat="1" x14ac:dyDescent="0.25"/>
    <row r="25" s="200" customFormat="1" x14ac:dyDescent="0.25"/>
    <row r="26" s="200" customFormat="1" x14ac:dyDescent="0.25"/>
    <row r="27" s="200" customFormat="1" x14ac:dyDescent="0.25"/>
    <row r="28" s="200" customFormat="1" x14ac:dyDescent="0.25"/>
    <row r="29" s="200" customFormat="1" x14ac:dyDescent="0.25"/>
    <row r="30" s="200" customFormat="1" x14ac:dyDescent="0.25"/>
    <row r="31" s="200" customFormat="1" x14ac:dyDescent="0.25"/>
    <row r="32" s="200" customFormat="1" x14ac:dyDescent="0.25"/>
    <row r="33" s="200" customFormat="1" x14ac:dyDescent="0.25"/>
    <row r="34" s="200" customFormat="1" x14ac:dyDescent="0.25"/>
    <row r="35" s="200" customFormat="1" x14ac:dyDescent="0.25"/>
    <row r="36" s="200" customFormat="1" x14ac:dyDescent="0.25"/>
    <row r="37" s="200" customFormat="1" x14ac:dyDescent="0.25"/>
    <row r="38" s="200" customFormat="1" x14ac:dyDescent="0.25"/>
    <row r="39" s="200" customFormat="1" x14ac:dyDescent="0.25"/>
    <row r="40" s="200" customFormat="1" x14ac:dyDescent="0.25"/>
    <row r="41" s="200" customFormat="1" x14ac:dyDescent="0.25"/>
    <row r="42" s="200" customFormat="1" x14ac:dyDescent="0.25"/>
    <row r="43" s="200" customFormat="1" x14ac:dyDescent="0.25"/>
    <row r="44" s="200" customFormat="1" x14ac:dyDescent="0.25"/>
    <row r="45" s="200" customFormat="1" x14ac:dyDescent="0.25"/>
    <row r="46" s="200" customFormat="1" x14ac:dyDescent="0.25"/>
    <row r="47" s="200" customFormat="1" x14ac:dyDescent="0.25"/>
    <row r="48" s="200" customFormat="1" x14ac:dyDescent="0.25"/>
    <row r="49" s="200" customFormat="1" x14ac:dyDescent="0.25"/>
    <row r="50" s="200" customFormat="1" x14ac:dyDescent="0.25"/>
    <row r="51" s="200" customFormat="1" x14ac:dyDescent="0.25"/>
    <row r="52" s="200" customFormat="1" x14ac:dyDescent="0.25"/>
    <row r="53" s="200" customFormat="1" x14ac:dyDescent="0.25"/>
    <row r="54" s="200" customFormat="1" x14ac:dyDescent="0.25"/>
    <row r="55" s="200" customFormat="1" x14ac:dyDescent="0.25"/>
    <row r="56" s="200" customFormat="1" x14ac:dyDescent="0.25"/>
    <row r="57" s="200" customFormat="1" x14ac:dyDescent="0.25"/>
    <row r="58" s="200" customFormat="1" x14ac:dyDescent="0.25"/>
    <row r="59" s="200" customFormat="1" x14ac:dyDescent="0.25"/>
    <row r="60" s="200" customFormat="1" x14ac:dyDescent="0.25"/>
    <row r="61" s="200" customFormat="1" x14ac:dyDescent="0.25"/>
    <row r="62" s="200" customFormat="1" x14ac:dyDescent="0.25"/>
  </sheetData>
  <sheetProtection algorithmName="SHA-512" hashValue="japPdW9bB8DUbhLB1mt5fUq5+UPDiRRcauwh0UI127OdE1aM0APVe5OlvVECFDYn1eH+OfE0QVPEZKFdh6c5BQ==" saltValue="iujnOuY21QmFXNPHZ7gZjA==" spinCount="100000" sheet="1" objects="1" scenarios="1"/>
  <mergeCells count="9">
    <mergeCell ref="B3:B4"/>
    <mergeCell ref="B6:B7"/>
    <mergeCell ref="B2:I2"/>
    <mergeCell ref="C3:D4"/>
    <mergeCell ref="E3:E4"/>
    <mergeCell ref="F3:F4"/>
    <mergeCell ref="G3:G4"/>
    <mergeCell ref="H3:H4"/>
    <mergeCell ref="I3:I4"/>
  </mergeCells>
  <pageMargins left="0.7" right="0.7" top="0.75" bottom="0.75" header="0.3" footer="0.3"/>
  <pageSetup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Seguimiento PAAC</vt:lpstr>
      <vt:lpstr>Consolidado</vt:lpstr>
      <vt:lpstr>COMPONENTE 1. GESTIÓN RIESGOS </vt:lpstr>
      <vt:lpstr>COMPONENTE 1. MAPA DE RIESGOS</vt:lpstr>
      <vt:lpstr>COMPONENTE 2. RACIONALIZACIÓN</vt:lpstr>
      <vt:lpstr>COMPONENTE 3. RENDICIÓN CUENTAS</vt:lpstr>
      <vt:lpstr>COMPONENTE 4. SERVICIO CIUDADAN</vt:lpstr>
      <vt:lpstr>COMPONENTE 5. TRANSPARENCIA</vt:lpstr>
      <vt:lpstr>COMPONENTE 6. INICIATIVAS ADICI</vt:lpstr>
      <vt:lpstr>'COMPONENTE 1. GESTIÓN RIESGOS '!Área_de_impresión</vt:lpstr>
      <vt:lpstr>'COMPONENTE 2. RACIONALIZACIÓN'!Área_de_impresión</vt:lpstr>
      <vt:lpstr>'COMPONENTE 3. RENDICIÓN CUENTAS'!Área_de_impresión</vt:lpstr>
      <vt:lpstr>'COMPONENTE 4. SERVICIO CIUDADAN'!Área_de_impresión</vt:lpstr>
      <vt:lpstr>'COMPONENTE 5. TRANSPARENCIA'!Área_de_impresión</vt:lpstr>
      <vt:lpstr>'COMPONENTE 6. INICIATIVAS ADICI'!Área_de_impresión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Sirley Johanna Corredor Monsalve</cp:lastModifiedBy>
  <cp:lastPrinted>2017-11-23T19:20:22Z</cp:lastPrinted>
  <dcterms:created xsi:type="dcterms:W3CDTF">2014-07-11T18:50:50Z</dcterms:created>
  <dcterms:modified xsi:type="dcterms:W3CDTF">2019-10-01T20:19:37Z</dcterms:modified>
</cp:coreProperties>
</file>